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_Non Financial Closeout Documents\T32\_working files\"/>
    </mc:Choice>
  </mc:AlternateContent>
  <xr:revisionPtr revIDLastSave="0" documentId="8_{77D8BCA4-27CC-4EA5-A42F-F99309D31E5E}" xr6:coauthVersionLast="47" xr6:coauthVersionMax="47" xr10:uidLastSave="{00000000-0000-0000-0000-000000000000}"/>
  <bookViews>
    <workbookView xWindow="22932" yWindow="96" windowWidth="20376" windowHeight="12216" tabRatio="221" xr2:uid="{00000000-000D-0000-FFFF-FFFF00000000}"/>
  </bookViews>
  <sheets>
    <sheet name="ITGs" sheetId="5" r:id="rId1"/>
    <sheet name="Sheet1" sheetId="6" r:id="rId2"/>
  </sheets>
  <definedNames>
    <definedName name="_xlnm._FilterDatabase" localSheetId="0" hidden="1">ITGs!$A$2:$N$46</definedName>
    <definedName name="_xlnm.Print_Titles" localSheetId="0">ITGs!$2:$2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5" l="1"/>
  <c r="D46" i="5"/>
  <c r="N17" i="6"/>
  <c r="G17" i="6"/>
  <c r="E17" i="6"/>
  <c r="D26" i="5"/>
  <c r="E16" i="6" l="1"/>
  <c r="G16" i="6"/>
  <c r="N16" i="6"/>
  <c r="D5" i="5"/>
  <c r="G15" i="6"/>
  <c r="E15" i="6"/>
  <c r="N14" i="6"/>
  <c r="G14" i="6"/>
  <c r="E14" i="6"/>
  <c r="N12" i="6"/>
  <c r="G12" i="6"/>
  <c r="E12" i="6"/>
  <c r="N13" i="6"/>
  <c r="G13" i="6"/>
  <c r="E13" i="6"/>
  <c r="D9" i="5"/>
  <c r="D16" i="5"/>
  <c r="D11" i="5"/>
  <c r="D4" i="5"/>
  <c r="D3" i="5"/>
  <c r="D6" i="5"/>
  <c r="D10" i="5" l="1"/>
  <c r="D7" i="5"/>
  <c r="D12" i="5"/>
  <c r="D13" i="5"/>
  <c r="D14" i="5"/>
  <c r="D15" i="5"/>
  <c r="D17" i="5"/>
  <c r="D18" i="5"/>
  <c r="D19" i="5"/>
  <c r="D20" i="5"/>
  <c r="D21" i="5"/>
  <c r="D22" i="5"/>
  <c r="D23" i="5"/>
  <c r="D25" i="5"/>
  <c r="D28" i="5"/>
  <c r="D29" i="5"/>
  <c r="D31" i="5"/>
  <c r="D32" i="5"/>
  <c r="D33" i="5"/>
  <c r="D34" i="5"/>
  <c r="D35" i="5"/>
  <c r="D36" i="5"/>
  <c r="D37" i="5"/>
  <c r="D38" i="5"/>
  <c r="D39" i="5"/>
  <c r="D40" i="5"/>
  <c r="D42" i="5"/>
  <c r="D43" i="5"/>
  <c r="D44" i="5"/>
  <c r="D45" i="5"/>
  <c r="J10" i="6" l="1"/>
  <c r="J8" i="6" l="1"/>
  <c r="G3" i="6" l="1"/>
  <c r="E3" i="6"/>
  <c r="G2" i="6" l="1"/>
  <c r="E2" i="6"/>
  <c r="L47" i="5" l="1"/>
  <c r="M47" i="5"/>
  <c r="K47" i="5"/>
</calcChain>
</file>

<file path=xl/sharedStrings.xml><?xml version="1.0" encoding="utf-8"?>
<sst xmlns="http://schemas.openxmlformats.org/spreadsheetml/2006/main" count="503" uniqueCount="345">
  <si>
    <t>Contact Principal Investigator</t>
  </si>
  <si>
    <t>BELL, MORRIS D</t>
  </si>
  <si>
    <t>Grant Dept</t>
  </si>
  <si>
    <t>T32 Contact</t>
  </si>
  <si>
    <t>Role</t>
  </si>
  <si>
    <t>Phone</t>
  </si>
  <si>
    <t>email</t>
  </si>
  <si>
    <t>May</t>
  </si>
  <si>
    <t>Training in Investigative Infectious Diseases</t>
  </si>
  <si>
    <t>Pre</t>
  </si>
  <si>
    <t>Post</t>
  </si>
  <si>
    <t>ST</t>
  </si>
  <si>
    <t>Pediatrics</t>
  </si>
  <si>
    <t>Neuroscience</t>
  </si>
  <si>
    <t>Psychiatry</t>
  </si>
  <si>
    <t>Non-Std</t>
  </si>
  <si>
    <t>Laboratory Medicine</t>
  </si>
  <si>
    <t>Microbial Pathogenesis</t>
  </si>
  <si>
    <t>Student Affairs</t>
  </si>
  <si>
    <t>RESEARCH TRAINING IN FUNCTIONAL DISABILITY INTERVENTIONS</t>
  </si>
  <si>
    <t>Shelley Smith</t>
  </si>
  <si>
    <t>Administrator Psychiatry</t>
  </si>
  <si>
    <t>794-7095</t>
  </si>
  <si>
    <t>shelley.smith@yale.edu</t>
  </si>
  <si>
    <t>Biomedical Informatics</t>
  </si>
  <si>
    <t>Genetics</t>
  </si>
  <si>
    <t>Bonnie Ellis</t>
  </si>
  <si>
    <t>Pediatrics Infectious Disease</t>
  </si>
  <si>
    <t>Epidemiology &amp; Public Health</t>
  </si>
  <si>
    <t>Immunobiology</t>
  </si>
  <si>
    <t>PREDOCTORAL TRAINING AT THE INTERFACE CHEMISTRY AND BIOLOGY</t>
  </si>
  <si>
    <t>RESEARCH TRAINING: SELF AND FAMILY MANAGEMENT</t>
  </si>
  <si>
    <t>YSNRES Research</t>
  </si>
  <si>
    <t>Sarah Zaino</t>
  </si>
  <si>
    <t>Asst Dir for Rsrch Sch of Nursing</t>
  </si>
  <si>
    <t>737-2371</t>
  </si>
  <si>
    <t xml:space="preserve">sarah.zaino@yale.edu </t>
  </si>
  <si>
    <t>Anesthesiology</t>
  </si>
  <si>
    <t>Dermatology</t>
  </si>
  <si>
    <t>PREDOCTORAL PROGRAM IN CELLULAR AND MOLECULAR BIOLOGY</t>
  </si>
  <si>
    <t>Stu Srvcs Officer BBS Prog</t>
  </si>
  <si>
    <t>5-5663</t>
  </si>
  <si>
    <t>bonnie.ellis@yale.edu</t>
  </si>
  <si>
    <t>MEDICAL SCIENTIST TRAINING PROGRAM</t>
  </si>
  <si>
    <t>Cheryl DeFilippo</t>
  </si>
  <si>
    <t>Cheryl.DeFilippo@yale.edu</t>
  </si>
  <si>
    <t>Child Study Center</t>
  </si>
  <si>
    <t>ZHOU, Z JIMMY</t>
  </si>
  <si>
    <t>Visual Science Training Grant</t>
  </si>
  <si>
    <t>Cellular &amp; Molecular Physiology</t>
  </si>
  <si>
    <t>Comp Renew Mth(s)</t>
  </si>
  <si>
    <t>--</t>
  </si>
  <si>
    <t>Diagnostic Radiology</t>
  </si>
  <si>
    <t>5-2103</t>
  </si>
  <si>
    <t>IM - Cardiology</t>
  </si>
  <si>
    <t>IM - Digestive Diseases</t>
  </si>
  <si>
    <t>IM - Endocrinology</t>
  </si>
  <si>
    <t>IM - Geriatrics</t>
  </si>
  <si>
    <t>IM - Infectious Diseases</t>
  </si>
  <si>
    <t>IM - Nephrology</t>
  </si>
  <si>
    <t>IM - Rheumatology</t>
  </si>
  <si>
    <t>IM - Pulmonary</t>
  </si>
  <si>
    <t>IM - Occupational Medicine</t>
  </si>
  <si>
    <t>GREY, MARGARET</t>
  </si>
  <si>
    <t>Asst Dir for Rsrch Activities Sch of Nursing</t>
  </si>
  <si>
    <t>sarah.zaino@yale.edu</t>
  </si>
  <si>
    <t>Nursing</t>
  </si>
  <si>
    <t>Comp Renew Due Date</t>
  </si>
  <si>
    <t xml:space="preserve">Project Number </t>
  </si>
  <si>
    <t>BASERGA, SUSAN J.</t>
  </si>
  <si>
    <t>Molecular Medicine Training Grant to Support the Medical Research Scholars Program</t>
  </si>
  <si>
    <t>Administrative Director</t>
  </si>
  <si>
    <t>Jan (all types); Sept (A1s)</t>
  </si>
  <si>
    <t>Yale Interdisciplinary Bioengineering Training Grant for Diabetes Research</t>
  </si>
  <si>
    <t xml:space="preserve">SALTZMAN, W MARK </t>
  </si>
  <si>
    <t>Biomedical Engineering</t>
  </si>
  <si>
    <t>Convergent graduate training in Engineering, Biology and Physics.</t>
  </si>
  <si>
    <t>Short Term Research Training: Students in Health Professional Schools</t>
  </si>
  <si>
    <t>NIAAA Short-Term Training: Students in Health Professional Schools</t>
  </si>
  <si>
    <t>MB&amp;B</t>
  </si>
  <si>
    <t>NIA Short Term Research Training: Students in Health Professional Schools</t>
  </si>
  <si>
    <t>Submitted</t>
  </si>
  <si>
    <t>T32 GM 007223</t>
  </si>
  <si>
    <t>T32 NS 007224</t>
  </si>
  <si>
    <t>T32 AR 007016</t>
  </si>
  <si>
    <t>T32 GM 007205</t>
  </si>
  <si>
    <t>T32 MH 018268</t>
  </si>
  <si>
    <t>T32 DA 019426</t>
  </si>
  <si>
    <t>T32 HL 098069</t>
  </si>
  <si>
    <t>T32 DK 007058</t>
  </si>
  <si>
    <t>T32 GM 086287</t>
  </si>
  <si>
    <t>T32 DK 007356</t>
  </si>
  <si>
    <t>T32 HL 007778</t>
  </si>
  <si>
    <t>T35 DK 104689</t>
  </si>
  <si>
    <t>Cell Biology</t>
  </si>
  <si>
    <t>T32 HL 007950</t>
  </si>
  <si>
    <t>T32 AR 007107</t>
  </si>
  <si>
    <t>T32 AG 019134</t>
  </si>
  <si>
    <t>T32 NS 041228</t>
  </si>
  <si>
    <t>T32 DA 007238</t>
  </si>
  <si>
    <t>T32 AI 007517</t>
  </si>
  <si>
    <t>T35 HL 007649</t>
  </si>
  <si>
    <t>T35 AA 023760</t>
  </si>
  <si>
    <t>T32 MH 014276</t>
  </si>
  <si>
    <t>T32 GM 067543</t>
  </si>
  <si>
    <t>Chemistry</t>
  </si>
  <si>
    <t xml:space="preserve">Yale Cancer Biology Training Grant </t>
  </si>
  <si>
    <t>T32 MH 062994</t>
  </si>
  <si>
    <t>T32 AI 007210</t>
  </si>
  <si>
    <t>T32 GM 100884</t>
  </si>
  <si>
    <t>T32 HS 017589</t>
  </si>
  <si>
    <t>T32 DK 007017</t>
  </si>
  <si>
    <t>KAZMIERCZAK, BARBARA I</t>
  </si>
  <si>
    <t>T32 MH 020031</t>
  </si>
  <si>
    <t>T32 HD 007149</t>
  </si>
  <si>
    <t>T32 MH 019961</t>
  </si>
  <si>
    <t>T32 DA 022975</t>
  </si>
  <si>
    <t>T32 EB 019941</t>
  </si>
  <si>
    <t>T32 NR 008346</t>
  </si>
  <si>
    <t>T32 DK 101019</t>
  </si>
  <si>
    <t>T32 AI 007019</t>
  </si>
  <si>
    <t>T32 HL 007974</t>
  </si>
  <si>
    <t>T32 AI 055403</t>
  </si>
  <si>
    <t>T32 EY 022312</t>
  </si>
  <si>
    <t>T35 AG 049685</t>
  </si>
  <si>
    <t xml:space="preserve">NITABACH, MICHAEL </t>
  </si>
  <si>
    <t>Denny Kalenzaga</t>
  </si>
  <si>
    <t>Lead Administrator</t>
  </si>
  <si>
    <t xml:space="preserve">denny.kalenzaga@yale.edu </t>
  </si>
  <si>
    <t>2-4201</t>
  </si>
  <si>
    <t>John Grande</t>
  </si>
  <si>
    <t>Research Manager</t>
  </si>
  <si>
    <t>5-3238</t>
  </si>
  <si>
    <t xml:space="preserve">john.grande@yale.edu </t>
  </si>
  <si>
    <t>T32 DK 116688</t>
  </si>
  <si>
    <t>Biobehavioral Research Training in Diabetes in Youth and Young Adults</t>
  </si>
  <si>
    <t>T32 NS 105583</t>
  </si>
  <si>
    <t>T32 AA 026564</t>
  </si>
  <si>
    <t xml:space="preserve">Title </t>
  </si>
  <si>
    <t>T32 AI 007640</t>
  </si>
  <si>
    <t>Sponsor</t>
  </si>
  <si>
    <t>Funded Type</t>
  </si>
  <si>
    <t>Pend type</t>
  </si>
  <si>
    <t>Support Year</t>
  </si>
  <si>
    <t>Pend Support Yr</t>
  </si>
  <si>
    <t xml:space="preserve">FY Awarded </t>
  </si>
  <si>
    <t>FY Pending</t>
  </si>
  <si>
    <t>Comp Renew Notes</t>
  </si>
  <si>
    <t>Misc Notes</t>
  </si>
  <si>
    <t>Copy of App</t>
  </si>
  <si>
    <t>GP</t>
  </si>
  <si>
    <t>NEI</t>
  </si>
  <si>
    <t>Budget Start</t>
  </si>
  <si>
    <t>Budget End</t>
  </si>
  <si>
    <t>Project End</t>
  </si>
  <si>
    <t>Project Start</t>
  </si>
  <si>
    <t>NIDDK</t>
  </si>
  <si>
    <t>41</t>
  </si>
  <si>
    <t>16A1</t>
  </si>
  <si>
    <t>01A1</t>
  </si>
  <si>
    <t>01</t>
  </si>
  <si>
    <t>06</t>
  </si>
  <si>
    <t>Requires Closeout</t>
  </si>
  <si>
    <t>NIGMS</t>
  </si>
  <si>
    <t>NINDS</t>
  </si>
  <si>
    <t>NIMH</t>
  </si>
  <si>
    <t>NINR</t>
  </si>
  <si>
    <t>NIBIB</t>
  </si>
  <si>
    <t>Jan, May, Sept</t>
  </si>
  <si>
    <t>NIAAA</t>
  </si>
  <si>
    <t>Jan, Sept</t>
  </si>
  <si>
    <t>Predoctoral Training Program in Genetics</t>
  </si>
  <si>
    <t>REINKE, VALERIE J</t>
  </si>
  <si>
    <t xml:space="preserve">Research Training in Pediatric Infectious Diseases </t>
  </si>
  <si>
    <t>PI &amp; PO agreed to submit 2018, sent new FOA 11/21/17</t>
  </si>
  <si>
    <t>NIAID</t>
  </si>
  <si>
    <t>CR Complete</t>
  </si>
  <si>
    <t>T32 CA 233414</t>
  </si>
  <si>
    <t>Comprehensive Cancer Center (YCCC)</t>
  </si>
  <si>
    <t>Last Comp Renew (CY)</t>
  </si>
  <si>
    <t>T32 GM 007499</t>
  </si>
  <si>
    <t>O'Hern, Cory</t>
  </si>
  <si>
    <t>6/20/18 sent notice</t>
  </si>
  <si>
    <t>Joseph DePonte
Renata Musial</t>
  </si>
  <si>
    <t>Director, Finance &amp; Admin
Manager</t>
  </si>
  <si>
    <t>785-2395
785-4053</t>
  </si>
  <si>
    <t xml:space="preserve">joseph.deponte@yale.edu
renata.musial@yale.edu </t>
  </si>
  <si>
    <t xml:space="preserve">Yale Cancer Center Advanced Training Program for Physician-Scientists (YCC-ATPP) </t>
  </si>
  <si>
    <t xml:space="preserve">Yale Clinical and Epidemiology Research in Neurology (CERN) Training Program </t>
  </si>
  <si>
    <t xml:space="preserve">Translational Alcohol Research Program (TARP) </t>
  </si>
  <si>
    <t xml:space="preserve">Pending CR </t>
  </si>
  <si>
    <t>Vasiliou Vasilis</t>
  </si>
  <si>
    <t>1A1</t>
  </si>
  <si>
    <t>1/17/19 Not submitting Renewal; asked for update</t>
  </si>
  <si>
    <t>CR complete</t>
  </si>
  <si>
    <t>Bucala, Richard</t>
  </si>
  <si>
    <t>Post: Jan
Pre: May 21 (T34)</t>
  </si>
  <si>
    <r>
      <rPr>
        <b/>
        <sz val="9"/>
        <color rgb="FFFF0000"/>
        <rFont val="Arial"/>
        <family val="2"/>
      </rPr>
      <t>T15</t>
    </r>
    <r>
      <rPr>
        <sz val="9"/>
        <rFont val="Arial"/>
        <family val="2"/>
      </rPr>
      <t xml:space="preserve"> LM 007056</t>
    </r>
  </si>
  <si>
    <r>
      <rPr>
        <b/>
        <sz val="9"/>
        <color rgb="FFFF0000"/>
        <rFont val="Arial"/>
        <family val="2"/>
      </rPr>
      <t>T03</t>
    </r>
    <r>
      <rPr>
        <sz val="9"/>
        <rFont val="Arial"/>
        <family val="2"/>
      </rPr>
      <t xml:space="preserve"> OH 008607</t>
    </r>
  </si>
  <si>
    <t>CRAWFORD, JASON MICHAEL</t>
  </si>
  <si>
    <t>The Yale Cancer Prevention and Control Training Program</t>
  </si>
  <si>
    <t>T32 CA 250803</t>
  </si>
  <si>
    <t>Medical Scientist Training Program</t>
  </si>
  <si>
    <t>Translational Alcohol Research Program (TARP)</t>
  </si>
  <si>
    <t>T32 AA 028259</t>
  </si>
  <si>
    <t>T32 GM 136651</t>
  </si>
  <si>
    <t>Herzog, Erica</t>
  </si>
  <si>
    <t>T32 HL 155000</t>
  </si>
  <si>
    <t xml:space="preserve">Training in Implementation Science Research and Methods </t>
  </si>
  <si>
    <t>2/11/21 sent reminder (PI change)</t>
  </si>
  <si>
    <t>no submission</t>
  </si>
  <si>
    <t>end date 2022, no A1, submitted type 1</t>
  </si>
  <si>
    <t>8/1/21 sent reminder</t>
  </si>
  <si>
    <t>No A1</t>
  </si>
  <si>
    <t>Human and Translational Immunology Training Program</t>
  </si>
  <si>
    <t>T32 AI 155387</t>
  </si>
  <si>
    <t>T32 CA 193200</t>
  </si>
  <si>
    <t>PAR-21-026</t>
  </si>
  <si>
    <t>Jan</t>
  </si>
  <si>
    <t>2024</t>
  </si>
  <si>
    <t>2025</t>
  </si>
  <si>
    <t>2026</t>
  </si>
  <si>
    <t>2023</t>
  </si>
  <si>
    <t>2022</t>
  </si>
  <si>
    <t>2021</t>
  </si>
  <si>
    <t>T32 GM 145452</t>
  </si>
  <si>
    <t>Convergent graduate training in systems biology at Yale</t>
  </si>
  <si>
    <t xml:space="preserve">Methods in Nephrologic Research </t>
  </si>
  <si>
    <t>Pending IRG Review</t>
  </si>
  <si>
    <t>NIHBL Short-Term Research Training: Students in Health Professional Schools</t>
  </si>
  <si>
    <t>type 1 submitted</t>
  </si>
  <si>
    <t>Alicia Criscuolo
Deepa Babu
Natalie Speranza</t>
  </si>
  <si>
    <t>Portfolio &amp; Grant Analyst
Fellowhip Coor
Post Award Manager</t>
  </si>
  <si>
    <t>alicia.criscuolo@yale.edu
deepa.babu@yale.edu;
natalie.speranza@yale.edu</t>
  </si>
  <si>
    <t>737-2635
737-5459
787-1789</t>
  </si>
  <si>
    <t>Marci Szeniak</t>
  </si>
  <si>
    <t>FRMS</t>
  </si>
  <si>
    <t>MD/PhD Program</t>
  </si>
  <si>
    <t>Mechanical Engineering and Material Science</t>
  </si>
  <si>
    <t>Pathology</t>
  </si>
  <si>
    <t xml:space="preserve">Molecular Biophysics and Biochemistry
</t>
  </si>
  <si>
    <t>Opthalmology</t>
  </si>
  <si>
    <t>Deanna Ralston</t>
  </si>
  <si>
    <t>Senior Administrative Assistant</t>
  </si>
  <si>
    <t>deana.ralston@yale.edu</t>
  </si>
  <si>
    <t>5-4282</t>
  </si>
  <si>
    <t>Nick Balsamo
Alice Matthews</t>
  </si>
  <si>
    <t>Assoc Administrator; 
Sr Admin Assistant</t>
  </si>
  <si>
    <t>55411,
56063</t>
  </si>
  <si>
    <t>nicholas.balsamo@yale.edu; alice.matthews@yale.edu</t>
  </si>
  <si>
    <t>Comp Renew Year</t>
  </si>
  <si>
    <t>Predoctoral Program in Cellular, Molecular and Quantitative Biology (CMQBTP)</t>
  </si>
  <si>
    <t>2027</t>
  </si>
  <si>
    <t>T32 GM 145469</t>
  </si>
  <si>
    <t>Crawford, Jason Michael</t>
  </si>
  <si>
    <t>Predoctoral Training at the Interface Chemistry and Biology</t>
  </si>
  <si>
    <t>T32 GM 149444</t>
  </si>
  <si>
    <t>T32 GM 148332</t>
  </si>
  <si>
    <t>T32 NS 131190</t>
  </si>
  <si>
    <t>T32 GM 149438</t>
  </si>
  <si>
    <t>Multimodal Delineation of Neurodegenerative Mechanisms</t>
  </si>
  <si>
    <t>Predoctoral Program in Biophysics</t>
  </si>
  <si>
    <t xml:space="preserve">Strittmatter, Stephen M </t>
  </si>
  <si>
    <t xml:space="preserve"> </t>
  </si>
  <si>
    <t>Vascular Training Grant</t>
  </si>
  <si>
    <t>Baserga, Susan J (Contact) | Lusk, Charles Patrick</t>
  </si>
  <si>
    <t>Training Program in Investigative Rheumatology</t>
  </si>
  <si>
    <t>Cardin, Jessica A (Contact)</t>
  </si>
  <si>
    <t>Neurobiology of Cortical Systems</t>
  </si>
  <si>
    <t>Crowley, Michael J (Contact) | Bloch, Michael H</t>
  </si>
  <si>
    <t>Training Program in Childhood Neuropsychiatric Disorders</t>
  </si>
  <si>
    <t>Yale Training Program in Geriatric Clinical Epidemiology and Aging</t>
  </si>
  <si>
    <t>Girardi, Michael  (Contact) | Choate, Keith A</t>
  </si>
  <si>
    <t>Training in Investigative Dermatology</t>
  </si>
  <si>
    <t xml:space="preserve">Stern, David (Contact). Glazer, Peter M </t>
  </si>
  <si>
    <t>Gorelick, Fred Sanford</t>
  </si>
  <si>
    <t>Training Program in Investigative Gastroenterology</t>
  </si>
  <si>
    <t>Interdepartmental Neuroscience Program</t>
  </si>
  <si>
    <t>Herbst, Roy S (Contact) | Chen, Lieping</t>
  </si>
  <si>
    <t>Herold, Kevan C (Contact) | Craft, Joseph Edgar</t>
  </si>
  <si>
    <t>Irwin, Melinda L (Contact) | Ma, Xiaomei</t>
  </si>
  <si>
    <t>Training in Translational Lung Biology and Pathobiology</t>
  </si>
  <si>
    <t>Kaminski, Naftali</t>
  </si>
  <si>
    <t>Kazmierczak, Barbara I</t>
  </si>
  <si>
    <t>Kershaw, Trace S</t>
  </si>
  <si>
    <t>Interdisciplinary HIV Prevention Training Program</t>
  </si>
  <si>
    <t>2028</t>
  </si>
  <si>
    <t>2029</t>
  </si>
  <si>
    <t>Kumar, Priti  (Contact) | Mothes, Walther H</t>
  </si>
  <si>
    <t>Predoctoral Training Program in Virology</t>
  </si>
  <si>
    <t>CR Done</t>
  </si>
  <si>
    <t xml:space="preserve">Spudich, Serena S (Contact), Lichtman, Judith H </t>
  </si>
  <si>
    <t>Mason, Graeme F. (Contact) | Sinha, Rajita</t>
  </si>
  <si>
    <t>Neuroimaging Sciences Training Program</t>
  </si>
  <si>
    <t>Nathanson, Michael H</t>
  </si>
  <si>
    <t>Training Program in Investigative Hepatology</t>
  </si>
  <si>
    <t>Noonan, James P</t>
  </si>
  <si>
    <t>Genetics and Genomics of Human Disease</t>
  </si>
  <si>
    <t>Petrakis, Ismene L. (Contact) | Kiluk, Brian D.</t>
  </si>
  <si>
    <t>Research Training Fellowship in Substance Abuse</t>
  </si>
  <si>
    <t>Schatz, David G. (Contact) | Rothlin, Carla</t>
  </si>
  <si>
    <t>Interdisciplinary Immunology Training Program</t>
  </si>
  <si>
    <t>Schlesinger, Mark J</t>
  </si>
  <si>
    <t>Yale Training Program in Health Services Research</t>
  </si>
  <si>
    <t>Schonberger, Robert</t>
  </si>
  <si>
    <t>Research Training in Anesthesia</t>
  </si>
  <si>
    <t>Shaw, Albert C (Contact) | Meyer, Jaimie</t>
  </si>
  <si>
    <t>Modality Molecular and Transitional Cardiovascular Imaging</t>
  </si>
  <si>
    <t>Smith, Brian Richard (Contact) | Krause, Diane S | Hendrickson, Jeanne E</t>
  </si>
  <si>
    <t>Immunohematology/Transfusion Medicine Research Training</t>
  </si>
  <si>
    <t>Spiegelman, Donna L (Contact) | Velazquez, Eric J</t>
  </si>
  <si>
    <t>Tebes, Jacob K</t>
  </si>
  <si>
    <t>Research Training Program in Substance Abuse Prevention</t>
  </si>
  <si>
    <t>Vasiliou, Vasilis  (Contact) | Cosgrove, Kelly P</t>
  </si>
  <si>
    <t>Diabetes Mellitus and Disorders of Metabolism</t>
  </si>
  <si>
    <t>Biomedical Informatics and Data Science Training at Yale</t>
  </si>
  <si>
    <t>T32 DK 007276</t>
  </si>
  <si>
    <t>Cantley, Lloyd G (Contact) | Aronson, Peter S.</t>
  </si>
  <si>
    <t>Chaudhry, Sarwat I (Contact) | Herzog, Erica L</t>
  </si>
  <si>
    <t>Chaudhry, Sarwat I (Contact) | Herzog, Erica L | Tinetti, Mary E</t>
  </si>
  <si>
    <t>2A1</t>
  </si>
  <si>
    <t>Goodman, Andrew L</t>
  </si>
  <si>
    <t>Predoctoral Training Program in Microbial Pathogenesis</t>
  </si>
  <si>
    <t>Clinical Neuroscience Research Training Program in Psychiatry</t>
  </si>
  <si>
    <t>Pittenger, Christopher John</t>
  </si>
  <si>
    <t>Yale Occupational and Environmental Medicine Residency Training Program</t>
  </si>
  <si>
    <t>Redlich, Carrie A</t>
  </si>
  <si>
    <t>Xiong, Yong  (Contact) | Yan, E. Chui-Ying</t>
  </si>
  <si>
    <t>Please contact: eileen.joyce@yale.edu with any updates</t>
  </si>
  <si>
    <t>Research Training  - Biological Sciences</t>
  </si>
  <si>
    <t>Picciotto, Marina R (Contact) | Taylor, Jane R</t>
  </si>
  <si>
    <t>Yildirim, Inci Burcin (Contact) | Murray, Thomas Scot | Shapiro, Eugene David</t>
  </si>
  <si>
    <t>Wysolmerski, John J (Contact) | Herold, Kevan C | Caprio, Sonia</t>
  </si>
  <si>
    <t>currently not funded. CR score on renewal 33</t>
  </si>
  <si>
    <t xml:space="preserve">Bender, Jeffrey R. (Contact) | Greif, Daniel </t>
  </si>
  <si>
    <t>Gill, Thomas Michael</t>
  </si>
  <si>
    <t>Greer, Charles A (Contact) | Picciotto, Marina R</t>
  </si>
  <si>
    <t>Sinusas, Albert J (Contact) | Duncan, James S</t>
  </si>
  <si>
    <t>O'Hern, Corey  (Contact) | Miller-Jensen, Kathryn</t>
  </si>
  <si>
    <t>Carlson, John R | Muzumdar, Mandar Deepak (Contact)</t>
  </si>
  <si>
    <t>Yr 05 funding "starts" 2/1/2025</t>
  </si>
  <si>
    <t>Herzog, Erica L (Contact) | Chaudhry, Sarwat I | Cantley, Lloyd G</t>
  </si>
  <si>
    <t>Brandt, Cynthia A. (Contact) | Gerstein, Mark Bender</t>
  </si>
  <si>
    <t>Updated 2/4/2025</t>
  </si>
  <si>
    <t xml:space="preserve"> 1/27/25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</si>
</sst>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m/d/yy;@"/>
  </numFmts>
  <fonts count="4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11"/>
      <color rgb="FF00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trike/>
      <sz val="9"/>
      <color rgb="FF000000"/>
      <name val="Arial"/>
      <family val="2"/>
    </font>
    <font>
      <strike/>
      <sz val="9"/>
      <name val="Arial"/>
      <family val="2"/>
    </font>
    <font>
      <b/>
      <strike/>
      <sz val="9"/>
      <color rgb="FFFF0000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9"/>
      <color rgb="FFFF000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2">
    <xf numFmtId="0" fontId="0" fillId="0" borderId="0"/>
    <xf numFmtId="0" fontId="26" fillId="10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18" fillId="3" borderId="0" applyNumberFormat="0" applyBorder="0" applyAlignment="0" applyProtection="0"/>
    <xf numFmtId="0" fontId="22" fillId="6" borderId="5" applyNumberFormat="0" applyAlignment="0" applyProtection="0"/>
    <xf numFmtId="0" fontId="24" fillId="7" borderId="8" applyNumberFormat="0" applyAlignment="0" applyProtection="0"/>
    <xf numFmtId="0" fontId="2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0" fillId="5" borderId="5" applyNumberFormat="0" applyAlignment="0" applyProtection="0"/>
    <xf numFmtId="0" fontId="23" fillId="0" borderId="7" applyNumberFormat="0" applyFill="0" applyAlignment="0" applyProtection="0"/>
    <xf numFmtId="0" fontId="19" fillId="4" borderId="0" applyNumberFormat="0" applyBorder="0" applyAlignment="0" applyProtection="0"/>
    <xf numFmtId="0" fontId="12" fillId="0" borderId="0"/>
    <xf numFmtId="0" fontId="12" fillId="0" borderId="0"/>
    <xf numFmtId="0" fontId="26" fillId="8" borderId="9" applyNumberFormat="0" applyFont="0" applyAlignment="0" applyProtection="0"/>
    <xf numFmtId="0" fontId="21" fillId="6" borderId="6" applyNumberFormat="0" applyAlignment="0" applyProtection="0"/>
    <xf numFmtId="0" fontId="13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1" fillId="0" borderId="0"/>
  </cellStyleXfs>
  <cellXfs count="154">
    <xf numFmtId="0" fontId="0" fillId="0" borderId="0" xfId="0"/>
    <xf numFmtId="0" fontId="33" fillId="0" borderId="0" xfId="0" applyFont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35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165" fontId="9" fillId="0" borderId="1" xfId="0" quotePrefix="1" applyNumberFormat="1" applyFont="1" applyBorder="1" applyAlignment="1">
      <alignment horizontal="center" vertical="center" wrapText="1"/>
    </xf>
    <xf numFmtId="14" fontId="33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14" fontId="33" fillId="0" borderId="1" xfId="0" quotePrefix="1" applyNumberFormat="1" applyFont="1" applyBorder="1" applyAlignment="1">
      <alignment horizontal="center" vertical="center" wrapText="1"/>
    </xf>
    <xf numFmtId="0" fontId="9" fillId="0" borderId="1" xfId="35" applyFont="1" applyFill="1" applyBorder="1" applyAlignment="1">
      <alignment horizontal="center" vertical="center"/>
    </xf>
    <xf numFmtId="0" fontId="33" fillId="36" borderId="1" xfId="0" applyFont="1" applyFill="1" applyBorder="1" applyAlignment="1">
      <alignment horizontal="center" vertical="center" wrapText="1"/>
    </xf>
    <xf numFmtId="165" fontId="33" fillId="0" borderId="1" xfId="0" quotePrefix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32" fillId="0" borderId="1" xfId="0" applyNumberFormat="1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wrapText="1"/>
    </xf>
    <xf numFmtId="0" fontId="11" fillId="0" borderId="1" xfId="35" applyFont="1" applyBorder="1" applyAlignment="1">
      <alignment horizontal="left" vertical="center" wrapText="1"/>
    </xf>
    <xf numFmtId="0" fontId="9" fillId="0" borderId="1" xfId="40" applyFont="1" applyBorder="1" applyAlignment="1">
      <alignment horizontal="center" vertical="center" wrapText="1"/>
    </xf>
    <xf numFmtId="49" fontId="9" fillId="0" borderId="1" xfId="0" quotePrefix="1" applyNumberFormat="1" applyFont="1" applyBorder="1" applyAlignment="1">
      <alignment horizontal="center" vertical="center" wrapText="1"/>
    </xf>
    <xf numFmtId="49" fontId="33" fillId="0" borderId="1" xfId="0" quotePrefix="1" applyNumberFormat="1" applyFont="1" applyBorder="1" applyAlignment="1">
      <alignment horizontal="center" vertical="center" wrapText="1"/>
    </xf>
    <xf numFmtId="0" fontId="33" fillId="0" borderId="1" xfId="0" quotePrefix="1" applyFont="1" applyBorder="1" applyAlignment="1">
      <alignment horizontal="center" vertical="center" wrapText="1"/>
    </xf>
    <xf numFmtId="165" fontId="9" fillId="41" borderId="1" xfId="0" quotePrefix="1" applyNumberFormat="1" applyFont="1" applyFill="1" applyBorder="1" applyAlignment="1">
      <alignment horizontal="center" vertical="center" wrapText="1"/>
    </xf>
    <xf numFmtId="0" fontId="35" fillId="40" borderId="1" xfId="0" applyFont="1" applyFill="1" applyBorder="1" applyAlignment="1">
      <alignment horizontal="center" vertical="center" wrapText="1"/>
    </xf>
    <xf numFmtId="0" fontId="35" fillId="33" borderId="1" xfId="0" applyFont="1" applyFill="1" applyBorder="1" applyAlignment="1">
      <alignment horizontal="center" vertical="center" wrapText="1"/>
    </xf>
    <xf numFmtId="0" fontId="35" fillId="37" borderId="1" xfId="0" applyFont="1" applyFill="1" applyBorder="1" applyAlignment="1">
      <alignment horizontal="center" vertical="center" wrapText="1"/>
    </xf>
    <xf numFmtId="0" fontId="36" fillId="33" borderId="1" xfId="0" applyFont="1" applyFill="1" applyBorder="1" applyAlignment="1">
      <alignment horizontal="center" vertical="center" wrapText="1"/>
    </xf>
    <xf numFmtId="164" fontId="36" fillId="34" borderId="1" xfId="0" applyNumberFormat="1" applyFont="1" applyFill="1" applyBorder="1" applyAlignment="1">
      <alignment horizontal="center" vertical="center" wrapText="1"/>
    </xf>
    <xf numFmtId="0" fontId="36" fillId="34" borderId="1" xfId="0" applyFont="1" applyFill="1" applyBorder="1" applyAlignment="1">
      <alignment horizontal="center" vertical="center" wrapText="1"/>
    </xf>
    <xf numFmtId="0" fontId="36" fillId="39" borderId="1" xfId="0" applyFont="1" applyFill="1" applyBorder="1" applyAlignment="1">
      <alignment horizontal="center" vertical="center" wrapText="1"/>
    </xf>
    <xf numFmtId="0" fontId="36" fillId="33" borderId="1" xfId="0" applyFont="1" applyFill="1" applyBorder="1" applyAlignment="1" applyProtection="1">
      <alignment horizontal="center" vertical="center" wrapText="1"/>
      <protection locked="0"/>
    </xf>
    <xf numFmtId="0" fontId="36" fillId="33" borderId="1" xfId="0" applyFont="1" applyFill="1" applyBorder="1" applyAlignment="1" applyProtection="1">
      <alignment horizontal="left" vertical="center" wrapText="1"/>
      <protection locked="0"/>
    </xf>
    <xf numFmtId="0" fontId="35" fillId="0" borderId="0" xfId="0" applyFont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center" vertical="center" wrapText="1"/>
    </xf>
    <xf numFmtId="14" fontId="37" fillId="0" borderId="1" xfId="0" quotePrefix="1" applyNumberFormat="1" applyFont="1" applyBorder="1" applyAlignment="1">
      <alignment horizontal="center" vertical="center" wrapText="1"/>
    </xf>
    <xf numFmtId="49" fontId="38" fillId="0" borderId="1" xfId="0" applyNumberFormat="1" applyFont="1" applyBorder="1" applyAlignment="1" applyProtection="1">
      <alignment horizontal="center" vertical="center" wrapText="1"/>
      <protection locked="0"/>
    </xf>
    <xf numFmtId="164" fontId="39" fillId="0" borderId="1" xfId="0" applyNumberFormat="1" applyFont="1" applyBorder="1" applyAlignment="1" applyProtection="1">
      <alignment horizontal="center" vertical="center"/>
      <protection locked="0"/>
    </xf>
    <xf numFmtId="165" fontId="37" fillId="0" borderId="1" xfId="0" quotePrefix="1" applyNumberFormat="1" applyFont="1" applyBorder="1" applyAlignment="1">
      <alignment horizontal="center" vertical="center" wrapText="1"/>
    </xf>
    <xf numFmtId="165" fontId="38" fillId="0" borderId="1" xfId="0" quotePrefix="1" applyNumberFormat="1" applyFont="1" applyBorder="1" applyAlignment="1">
      <alignment horizontal="center" vertical="center" wrapText="1"/>
    </xf>
    <xf numFmtId="49" fontId="37" fillId="0" borderId="1" xfId="0" quotePrefix="1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7" fillId="36" borderId="1" xfId="0" applyFont="1" applyFill="1" applyBorder="1" applyAlignment="1">
      <alignment horizontal="center" vertical="center" wrapText="1"/>
    </xf>
    <xf numFmtId="0" fontId="38" fillId="0" borderId="1" xfId="35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left" wrapText="1"/>
    </xf>
    <xf numFmtId="0" fontId="37" fillId="0" borderId="0" xfId="0" applyFont="1" applyAlignment="1">
      <alignment horizontal="center" vertical="center"/>
    </xf>
    <xf numFmtId="164" fontId="39" fillId="38" borderId="1" xfId="0" applyNumberFormat="1" applyFont="1" applyFill="1" applyBorder="1" applyAlignment="1" applyProtection="1">
      <alignment horizontal="center" vertical="center"/>
      <protection locked="0"/>
    </xf>
    <xf numFmtId="49" fontId="38" fillId="0" borderId="1" xfId="0" quotePrefix="1" applyNumberFormat="1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/>
    <xf numFmtId="164" fontId="32" fillId="43" borderId="1" xfId="0" applyNumberFormat="1" applyFont="1" applyFill="1" applyBorder="1" applyAlignment="1">
      <alignment horizontal="center" vertical="center" wrapText="1"/>
    </xf>
    <xf numFmtId="0" fontId="33" fillId="0" borderId="1" xfId="0" quotePrefix="1" applyFont="1" applyBorder="1" applyAlignment="1">
      <alignment horizontal="center" vertical="center"/>
    </xf>
    <xf numFmtId="165" fontId="9" fillId="35" borderId="1" xfId="0" quotePrefix="1" applyNumberFormat="1" applyFont="1" applyFill="1" applyBorder="1" applyAlignment="1">
      <alignment horizontal="center" vertical="center" wrapText="1"/>
    </xf>
    <xf numFmtId="14" fontId="33" fillId="41" borderId="1" xfId="0" quotePrefix="1" applyNumberFormat="1" applyFont="1" applyFill="1" applyBorder="1" applyAlignment="1">
      <alignment horizontal="center" vertical="center" wrapText="1"/>
    </xf>
    <xf numFmtId="0" fontId="33" fillId="44" borderId="1" xfId="0" applyFont="1" applyFill="1" applyBorder="1" applyAlignment="1">
      <alignment horizontal="center" vertical="center" wrapText="1"/>
    </xf>
    <xf numFmtId="0" fontId="33" fillId="35" borderId="1" xfId="0" applyFont="1" applyFill="1" applyBorder="1" applyAlignment="1">
      <alignment horizontal="center" vertical="center"/>
    </xf>
    <xf numFmtId="164" fontId="32" fillId="35" borderId="1" xfId="0" applyNumberFormat="1" applyFont="1" applyFill="1" applyBorder="1" applyAlignment="1">
      <alignment horizontal="center" vertical="center" wrapText="1"/>
    </xf>
    <xf numFmtId="0" fontId="33" fillId="35" borderId="1" xfId="0" applyFont="1" applyFill="1" applyBorder="1" applyAlignment="1">
      <alignment horizontal="center" vertical="center" wrapText="1"/>
    </xf>
    <xf numFmtId="14" fontId="33" fillId="35" borderId="1" xfId="0" applyNumberFormat="1" applyFont="1" applyFill="1" applyBorder="1" applyAlignment="1">
      <alignment horizontal="center" vertical="center" wrapText="1"/>
    </xf>
    <xf numFmtId="0" fontId="9" fillId="35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1" xfId="4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14" fontId="40" fillId="0" borderId="1" xfId="0" applyNumberFormat="1" applyFont="1" applyBorder="1" applyAlignment="1">
      <alignment horizontal="center" vertical="center" wrapText="1"/>
    </xf>
    <xf numFmtId="49" fontId="41" fillId="0" borderId="1" xfId="0" applyNumberFormat="1" applyFont="1" applyBorder="1" applyAlignment="1" applyProtection="1">
      <alignment horizontal="center" vertical="center" wrapText="1"/>
      <protection locked="0"/>
    </xf>
    <xf numFmtId="164" fontId="42" fillId="42" borderId="1" xfId="0" applyNumberFormat="1" applyFont="1" applyFill="1" applyBorder="1" applyAlignment="1">
      <alignment horizontal="center" vertical="center" wrapText="1"/>
    </xf>
    <xf numFmtId="165" fontId="41" fillId="0" borderId="1" xfId="0" quotePrefix="1" applyNumberFormat="1" applyFont="1" applyBorder="1" applyAlignment="1">
      <alignment horizontal="center" vertical="center" wrapText="1"/>
    </xf>
    <xf numFmtId="49" fontId="41" fillId="0" borderId="1" xfId="0" quotePrefix="1" applyNumberFormat="1" applyFont="1" applyBorder="1" applyAlignment="1">
      <alignment horizontal="center" vertical="center" wrapText="1"/>
    </xf>
    <xf numFmtId="0" fontId="41" fillId="0" borderId="1" xfId="35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left" wrapText="1"/>
    </xf>
    <xf numFmtId="0" fontId="41" fillId="45" borderId="1" xfId="0" applyFont="1" applyFill="1" applyBorder="1" applyAlignment="1">
      <alignment horizontal="center" vertical="center"/>
    </xf>
    <xf numFmtId="164" fontId="32" fillId="0" borderId="1" xfId="0" quotePrefix="1" applyNumberFormat="1" applyFont="1" applyBorder="1" applyAlignment="1" applyProtection="1">
      <alignment horizontal="center" vertical="center"/>
      <protection locked="0"/>
    </xf>
    <xf numFmtId="0" fontId="33" fillId="46" borderId="1" xfId="0" applyFont="1" applyFill="1" applyBorder="1" applyAlignment="1">
      <alignment horizontal="center" vertical="center" wrapText="1"/>
    </xf>
    <xf numFmtId="0" fontId="9" fillId="38" borderId="1" xfId="0" applyFont="1" applyFill="1" applyBorder="1" applyAlignment="1">
      <alignment horizontal="center" vertical="center"/>
    </xf>
    <xf numFmtId="165" fontId="43" fillId="0" borderId="1" xfId="0" quotePrefix="1" applyNumberFormat="1" applyFont="1" applyBorder="1" applyAlignment="1">
      <alignment horizontal="center" vertical="center" wrapText="1"/>
    </xf>
    <xf numFmtId="164" fontId="32" fillId="41" borderId="1" xfId="0" applyNumberFormat="1" applyFont="1" applyFill="1" applyBorder="1" applyAlignment="1" applyProtection="1">
      <alignment horizontal="center" vertical="center"/>
      <protection locked="0"/>
    </xf>
    <xf numFmtId="165" fontId="9" fillId="0" borderId="0" xfId="0" quotePrefix="1" applyNumberFormat="1" applyFont="1" applyAlignment="1">
      <alignment horizontal="center" vertical="center" wrapText="1"/>
    </xf>
    <xf numFmtId="0" fontId="33" fillId="41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1" fillId="0" borderId="1" xfId="35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33" fillId="0" borderId="1" xfId="0" applyFont="1" applyBorder="1" applyAlignment="1">
      <alignment horizontal="center" vertical="top"/>
    </xf>
    <xf numFmtId="0" fontId="34" fillId="35" borderId="1" xfId="0" applyFont="1" applyFill="1" applyBorder="1" applyAlignment="1">
      <alignment horizontal="left" vertical="top"/>
    </xf>
    <xf numFmtId="0" fontId="33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0" fontId="34" fillId="33" borderId="1" xfId="0" applyFont="1" applyFill="1" applyBorder="1" applyAlignment="1">
      <alignment horizontal="center" vertical="top" wrapText="1"/>
    </xf>
    <xf numFmtId="0" fontId="34" fillId="37" borderId="1" xfId="0" applyFont="1" applyFill="1" applyBorder="1" applyAlignment="1">
      <alignment horizontal="center" vertical="top" wrapText="1"/>
    </xf>
    <xf numFmtId="0" fontId="10" fillId="33" borderId="1" xfId="0" applyFont="1" applyFill="1" applyBorder="1" applyAlignment="1">
      <alignment horizontal="center" vertical="top" wrapText="1"/>
    </xf>
    <xf numFmtId="164" fontId="10" fillId="34" borderId="1" xfId="0" applyNumberFormat="1" applyFont="1" applyFill="1" applyBorder="1" applyAlignment="1">
      <alignment horizontal="center" vertical="top" wrapText="1"/>
    </xf>
    <xf numFmtId="0" fontId="10" fillId="34" borderId="1" xfId="0" applyFont="1" applyFill="1" applyBorder="1" applyAlignment="1">
      <alignment horizontal="center" vertical="top" wrapText="1"/>
    </xf>
    <xf numFmtId="0" fontId="34" fillId="0" borderId="0" xfId="0" applyFont="1" applyAlignment="1">
      <alignment horizontal="center" vertical="top" wrapText="1"/>
    </xf>
    <xf numFmtId="0" fontId="33" fillId="41" borderId="1" xfId="0" applyFont="1" applyFill="1" applyBorder="1" applyAlignment="1">
      <alignment horizontal="center" vertical="top" wrapText="1"/>
    </xf>
    <xf numFmtId="14" fontId="33" fillId="0" borderId="1" xfId="0" applyNumberFormat="1" applyFont="1" applyBorder="1" applyAlignment="1">
      <alignment horizontal="center" vertical="top" wrapText="1"/>
    </xf>
    <xf numFmtId="164" fontId="32" fillId="0" borderId="1" xfId="0" quotePrefix="1" applyNumberFormat="1" applyFont="1" applyBorder="1" applyAlignment="1" applyProtection="1">
      <alignment horizontal="center" vertical="top"/>
      <protection locked="0"/>
    </xf>
    <xf numFmtId="165" fontId="9" fillId="0" borderId="1" xfId="0" quotePrefix="1" applyNumberFormat="1" applyFont="1" applyBorder="1" applyAlignment="1">
      <alignment horizontal="center" vertical="top" wrapText="1"/>
    </xf>
    <xf numFmtId="0" fontId="9" fillId="38" borderId="1" xfId="0" applyFont="1" applyFill="1" applyBorder="1" applyAlignment="1">
      <alignment horizontal="center" vertical="top"/>
    </xf>
    <xf numFmtId="0" fontId="9" fillId="0" borderId="1" xfId="35" applyFont="1" applyFill="1" applyBorder="1" applyAlignment="1">
      <alignment horizontal="center" vertical="top" wrapText="1"/>
    </xf>
    <xf numFmtId="165" fontId="9" fillId="43" borderId="1" xfId="0" quotePrefix="1" applyNumberFormat="1" applyFont="1" applyFill="1" applyBorder="1" applyAlignment="1">
      <alignment horizontal="center" vertical="top" wrapText="1"/>
    </xf>
    <xf numFmtId="0" fontId="33" fillId="47" borderId="1" xfId="0" applyFont="1" applyFill="1" applyBorder="1" applyAlignment="1">
      <alignment horizontal="center" vertical="top" wrapText="1"/>
    </xf>
    <xf numFmtId="14" fontId="33" fillId="0" borderId="1" xfId="0" quotePrefix="1" applyNumberFormat="1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33" fillId="46" borderId="1" xfId="0" applyFont="1" applyFill="1" applyBorder="1" applyAlignment="1">
      <alignment horizontal="center" vertical="top" wrapText="1"/>
    </xf>
    <xf numFmtId="0" fontId="33" fillId="0" borderId="0" xfId="0" applyFont="1" applyAlignment="1">
      <alignment horizontal="center" vertical="top" wrapText="1"/>
    </xf>
    <xf numFmtId="165" fontId="33" fillId="0" borderId="1" xfId="0" quotePrefix="1" applyNumberFormat="1" applyFont="1" applyBorder="1" applyAlignment="1">
      <alignment horizontal="center" vertical="top" wrapText="1"/>
    </xf>
    <xf numFmtId="0" fontId="33" fillId="41" borderId="1" xfId="0" applyFont="1" applyFill="1" applyBorder="1" applyAlignment="1">
      <alignment horizontal="center" vertical="top"/>
    </xf>
    <xf numFmtId="0" fontId="9" fillId="41" borderId="1" xfId="40" applyFont="1" applyFill="1" applyBorder="1" applyAlignment="1">
      <alignment horizontal="center" vertical="top" wrapText="1"/>
    </xf>
    <xf numFmtId="0" fontId="9" fillId="38" borderId="1" xfId="35" applyFont="1" applyFill="1" applyBorder="1" applyAlignment="1">
      <alignment horizontal="center" vertical="top"/>
    </xf>
    <xf numFmtId="0" fontId="9" fillId="0" borderId="0" xfId="40" applyFont="1" applyAlignment="1">
      <alignment horizontal="center" vertical="top" wrapText="1"/>
    </xf>
    <xf numFmtId="0" fontId="40" fillId="0" borderId="0" xfId="0" applyFont="1" applyAlignment="1">
      <alignment horizontal="center" vertical="top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33" fillId="43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164" fontId="33" fillId="0" borderId="0" xfId="0" applyNumberFormat="1" applyFont="1" applyAlignment="1">
      <alignment horizontal="center" vertical="top"/>
    </xf>
    <xf numFmtId="14" fontId="33" fillId="0" borderId="0" xfId="0" applyNumberFormat="1" applyFont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quotePrefix="1" applyFont="1" applyBorder="1" applyAlignment="1">
      <alignment horizontal="center" vertical="top" wrapText="1"/>
    </xf>
    <xf numFmtId="0" fontId="9" fillId="0" borderId="1" xfId="35" applyFont="1" applyFill="1" applyBorder="1" applyAlignment="1">
      <alignment vertical="top" wrapText="1"/>
    </xf>
    <xf numFmtId="0" fontId="11" fillId="0" borderId="1" xfId="35" applyFont="1" applyBorder="1" applyAlignment="1">
      <alignment horizontal="left" vertical="top" wrapText="1"/>
    </xf>
    <xf numFmtId="0" fontId="33" fillId="35" borderId="0" xfId="0" applyFont="1" applyFill="1" applyAlignment="1">
      <alignment horizontal="center" vertical="top"/>
    </xf>
    <xf numFmtId="0" fontId="32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164" fontId="45" fillId="0" borderId="1" xfId="0" applyNumberFormat="1" applyFont="1" applyBorder="1" applyAlignment="1">
      <alignment horizontal="center" vertical="top"/>
    </xf>
    <xf numFmtId="0" fontId="45" fillId="0" borderId="0" xfId="0" applyFont="1" applyAlignment="1">
      <alignment horizontal="center" vertical="top"/>
    </xf>
    <xf numFmtId="49" fontId="9" fillId="35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5" borderId="1" xfId="0" applyNumberFormat="1" applyFont="1" applyFill="1" applyBorder="1" applyAlignment="1">
      <alignment horizontal="center" vertical="top" wrapText="1"/>
    </xf>
    <xf numFmtId="49" fontId="9" fillId="35" borderId="1" xfId="0" quotePrefix="1" applyNumberFormat="1" applyFont="1" applyFill="1" applyBorder="1" applyAlignment="1" applyProtection="1">
      <alignment horizontal="center" vertical="top" wrapText="1"/>
      <protection locked="0"/>
    </xf>
    <xf numFmtId="14" fontId="9" fillId="35" borderId="1" xfId="0" applyNumberFormat="1" applyFont="1" applyFill="1" applyBorder="1" applyAlignment="1">
      <alignment horizontal="center" vertical="top" wrapText="1"/>
    </xf>
    <xf numFmtId="0" fontId="33" fillId="35" borderId="1" xfId="0" applyFont="1" applyFill="1" applyBorder="1" applyAlignment="1">
      <alignment horizontal="center" vertical="top"/>
    </xf>
    <xf numFmtId="14" fontId="33" fillId="35" borderId="1" xfId="0" quotePrefix="1" applyNumberFormat="1" applyFont="1" applyFill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45" fillId="0" borderId="1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33" fillId="46" borderId="0" xfId="0" applyFont="1" applyFill="1" applyAlignment="1">
      <alignment horizontal="center" vertical="top" wrapText="1"/>
    </xf>
    <xf numFmtId="0" fontId="0" fillId="46" borderId="1" xfId="0" applyFill="1" applyBorder="1" applyAlignment="1">
      <alignment horizontal="center" vertical="top" wrapText="1"/>
    </xf>
    <xf numFmtId="0" fontId="9" fillId="41" borderId="1" xfId="0" applyFont="1" applyFill="1" applyBorder="1" applyAlignment="1">
      <alignment horizontal="center" vertical="top" wrapText="1"/>
    </xf>
    <xf numFmtId="14" fontId="33" fillId="35" borderId="1" xfId="0" applyNumberFormat="1" applyFont="1" applyFill="1" applyBorder="1" applyAlignment="1">
      <alignment horizontal="center" vertical="top" wrapText="1"/>
    </xf>
    <xf numFmtId="165" fontId="33" fillId="35" borderId="1" xfId="0" quotePrefix="1" applyNumberFormat="1" applyFont="1" applyFill="1" applyBorder="1" applyAlignment="1">
      <alignment horizontal="center" vertical="top" wrapText="1"/>
    </xf>
    <xf numFmtId="0" fontId="9" fillId="41" borderId="1" xfId="0" applyFont="1" applyFill="1" applyBorder="1" applyAlignment="1">
      <alignment vertical="top" wrapText="1"/>
    </xf>
    <xf numFmtId="0" fontId="0" fillId="41" borderId="1" xfId="0" applyFill="1" applyBorder="1" applyAlignment="1">
      <alignment vertical="top" wrapText="1"/>
    </xf>
    <xf numFmtId="0" fontId="0" fillId="41" borderId="1" xfId="0" applyFill="1" applyBorder="1" applyAlignment="1">
      <alignment horizontal="center" vertical="top" wrapText="1"/>
    </xf>
    <xf numFmtId="0" fontId="9" fillId="41" borderId="0" xfId="0" applyFont="1" applyFill="1" applyAlignment="1">
      <alignment horizontal="center" vertical="top" wrapText="1"/>
    </xf>
  </cellXfs>
  <cellStyles count="172">
    <cellStyle name="20% - Accent1" xfId="1" builtinId="30" customBuiltin="1"/>
    <cellStyle name="20% - Accent1 2" xfId="52" xr:uid="{00000000-0005-0000-0000-000001000000}"/>
    <cellStyle name="20% - Accent1 2 2" xfId="70" xr:uid="{00000000-0005-0000-0000-000002000000}"/>
    <cellStyle name="20% - Accent1 2 2 2" xfId="138" xr:uid="{00000000-0005-0000-0000-000003000000}"/>
    <cellStyle name="20% - Accent1 2 3" xfId="121" xr:uid="{00000000-0005-0000-0000-000004000000}"/>
    <cellStyle name="20% - Accent1 3" xfId="69" xr:uid="{00000000-0005-0000-0000-000005000000}"/>
    <cellStyle name="20% - Accent1 3 2" xfId="137" xr:uid="{00000000-0005-0000-0000-000006000000}"/>
    <cellStyle name="20% - Accent1 4" xfId="103" xr:uid="{00000000-0005-0000-0000-000007000000}"/>
    <cellStyle name="20% - Accent2" xfId="2" builtinId="34" customBuiltin="1"/>
    <cellStyle name="20% - Accent2 2" xfId="54" xr:uid="{00000000-0005-0000-0000-000009000000}"/>
    <cellStyle name="20% - Accent2 2 2" xfId="72" xr:uid="{00000000-0005-0000-0000-00000A000000}"/>
    <cellStyle name="20% - Accent2 2 2 2" xfId="140" xr:uid="{00000000-0005-0000-0000-00000B000000}"/>
    <cellStyle name="20% - Accent2 2 3" xfId="123" xr:uid="{00000000-0005-0000-0000-00000C000000}"/>
    <cellStyle name="20% - Accent2 3" xfId="71" xr:uid="{00000000-0005-0000-0000-00000D000000}"/>
    <cellStyle name="20% - Accent2 3 2" xfId="139" xr:uid="{00000000-0005-0000-0000-00000E000000}"/>
    <cellStyle name="20% - Accent2 4" xfId="104" xr:uid="{00000000-0005-0000-0000-00000F000000}"/>
    <cellStyle name="20% - Accent3" xfId="3" builtinId="38" customBuiltin="1"/>
    <cellStyle name="20% - Accent3 2" xfId="56" xr:uid="{00000000-0005-0000-0000-000011000000}"/>
    <cellStyle name="20% - Accent3 2 2" xfId="74" xr:uid="{00000000-0005-0000-0000-000012000000}"/>
    <cellStyle name="20% - Accent3 2 2 2" xfId="142" xr:uid="{00000000-0005-0000-0000-000013000000}"/>
    <cellStyle name="20% - Accent3 2 3" xfId="125" xr:uid="{00000000-0005-0000-0000-000014000000}"/>
    <cellStyle name="20% - Accent3 3" xfId="73" xr:uid="{00000000-0005-0000-0000-000015000000}"/>
    <cellStyle name="20% - Accent3 3 2" xfId="141" xr:uid="{00000000-0005-0000-0000-000016000000}"/>
    <cellStyle name="20% - Accent3 4" xfId="105" xr:uid="{00000000-0005-0000-0000-000017000000}"/>
    <cellStyle name="20% - Accent4" xfId="4" builtinId="42" customBuiltin="1"/>
    <cellStyle name="20% - Accent4 2" xfId="58" xr:uid="{00000000-0005-0000-0000-000019000000}"/>
    <cellStyle name="20% - Accent4 2 2" xfId="76" xr:uid="{00000000-0005-0000-0000-00001A000000}"/>
    <cellStyle name="20% - Accent4 2 2 2" xfId="144" xr:uid="{00000000-0005-0000-0000-00001B000000}"/>
    <cellStyle name="20% - Accent4 2 3" xfId="127" xr:uid="{00000000-0005-0000-0000-00001C000000}"/>
    <cellStyle name="20% - Accent4 3" xfId="75" xr:uid="{00000000-0005-0000-0000-00001D000000}"/>
    <cellStyle name="20% - Accent4 3 2" xfId="143" xr:uid="{00000000-0005-0000-0000-00001E000000}"/>
    <cellStyle name="20% - Accent4 4" xfId="106" xr:uid="{00000000-0005-0000-0000-00001F000000}"/>
    <cellStyle name="20% - Accent5" xfId="5" builtinId="46" customBuiltin="1"/>
    <cellStyle name="20% - Accent5 2" xfId="60" xr:uid="{00000000-0005-0000-0000-000021000000}"/>
    <cellStyle name="20% - Accent5 2 2" xfId="78" xr:uid="{00000000-0005-0000-0000-000022000000}"/>
    <cellStyle name="20% - Accent5 2 2 2" xfId="146" xr:uid="{00000000-0005-0000-0000-000023000000}"/>
    <cellStyle name="20% - Accent5 2 3" xfId="129" xr:uid="{00000000-0005-0000-0000-000024000000}"/>
    <cellStyle name="20% - Accent5 3" xfId="77" xr:uid="{00000000-0005-0000-0000-000025000000}"/>
    <cellStyle name="20% - Accent5 3 2" xfId="145" xr:uid="{00000000-0005-0000-0000-000026000000}"/>
    <cellStyle name="20% - Accent5 4" xfId="107" xr:uid="{00000000-0005-0000-0000-000027000000}"/>
    <cellStyle name="20% - Accent6" xfId="6" builtinId="50" customBuiltin="1"/>
    <cellStyle name="20% - Accent6 2" xfId="62" xr:uid="{00000000-0005-0000-0000-000029000000}"/>
    <cellStyle name="20% - Accent6 2 2" xfId="80" xr:uid="{00000000-0005-0000-0000-00002A000000}"/>
    <cellStyle name="20% - Accent6 2 2 2" xfId="148" xr:uid="{00000000-0005-0000-0000-00002B000000}"/>
    <cellStyle name="20% - Accent6 2 3" xfId="131" xr:uid="{00000000-0005-0000-0000-00002C000000}"/>
    <cellStyle name="20% - Accent6 3" xfId="79" xr:uid="{00000000-0005-0000-0000-00002D000000}"/>
    <cellStyle name="20% - Accent6 3 2" xfId="147" xr:uid="{00000000-0005-0000-0000-00002E000000}"/>
    <cellStyle name="20% - Accent6 4" xfId="108" xr:uid="{00000000-0005-0000-0000-00002F000000}"/>
    <cellStyle name="40% - Accent1" xfId="7" builtinId="31" customBuiltin="1"/>
    <cellStyle name="40% - Accent1 2" xfId="53" xr:uid="{00000000-0005-0000-0000-000031000000}"/>
    <cellStyle name="40% - Accent1 2 2" xfId="82" xr:uid="{00000000-0005-0000-0000-000032000000}"/>
    <cellStyle name="40% - Accent1 2 2 2" xfId="150" xr:uid="{00000000-0005-0000-0000-000033000000}"/>
    <cellStyle name="40% - Accent1 2 3" xfId="122" xr:uid="{00000000-0005-0000-0000-000034000000}"/>
    <cellStyle name="40% - Accent1 3" xfId="81" xr:uid="{00000000-0005-0000-0000-000035000000}"/>
    <cellStyle name="40% - Accent1 3 2" xfId="149" xr:uid="{00000000-0005-0000-0000-000036000000}"/>
    <cellStyle name="40% - Accent1 4" xfId="109" xr:uid="{00000000-0005-0000-0000-000037000000}"/>
    <cellStyle name="40% - Accent2" xfId="8" builtinId="35" customBuiltin="1"/>
    <cellStyle name="40% - Accent2 2" xfId="55" xr:uid="{00000000-0005-0000-0000-000039000000}"/>
    <cellStyle name="40% - Accent2 2 2" xfId="84" xr:uid="{00000000-0005-0000-0000-00003A000000}"/>
    <cellStyle name="40% - Accent2 2 2 2" xfId="152" xr:uid="{00000000-0005-0000-0000-00003B000000}"/>
    <cellStyle name="40% - Accent2 2 3" xfId="124" xr:uid="{00000000-0005-0000-0000-00003C000000}"/>
    <cellStyle name="40% - Accent2 3" xfId="83" xr:uid="{00000000-0005-0000-0000-00003D000000}"/>
    <cellStyle name="40% - Accent2 3 2" xfId="151" xr:uid="{00000000-0005-0000-0000-00003E000000}"/>
    <cellStyle name="40% - Accent2 4" xfId="110" xr:uid="{00000000-0005-0000-0000-00003F000000}"/>
    <cellStyle name="40% - Accent3" xfId="9" builtinId="39" customBuiltin="1"/>
    <cellStyle name="40% - Accent3 2" xfId="57" xr:uid="{00000000-0005-0000-0000-000041000000}"/>
    <cellStyle name="40% - Accent3 2 2" xfId="86" xr:uid="{00000000-0005-0000-0000-000042000000}"/>
    <cellStyle name="40% - Accent3 2 2 2" xfId="154" xr:uid="{00000000-0005-0000-0000-000043000000}"/>
    <cellStyle name="40% - Accent3 2 3" xfId="126" xr:uid="{00000000-0005-0000-0000-000044000000}"/>
    <cellStyle name="40% - Accent3 3" xfId="85" xr:uid="{00000000-0005-0000-0000-000045000000}"/>
    <cellStyle name="40% - Accent3 3 2" xfId="153" xr:uid="{00000000-0005-0000-0000-000046000000}"/>
    <cellStyle name="40% - Accent3 4" xfId="111" xr:uid="{00000000-0005-0000-0000-000047000000}"/>
    <cellStyle name="40% - Accent4" xfId="10" builtinId="43" customBuiltin="1"/>
    <cellStyle name="40% - Accent4 2" xfId="59" xr:uid="{00000000-0005-0000-0000-000049000000}"/>
    <cellStyle name="40% - Accent4 2 2" xfId="88" xr:uid="{00000000-0005-0000-0000-00004A000000}"/>
    <cellStyle name="40% - Accent4 2 2 2" xfId="156" xr:uid="{00000000-0005-0000-0000-00004B000000}"/>
    <cellStyle name="40% - Accent4 2 3" xfId="128" xr:uid="{00000000-0005-0000-0000-00004C000000}"/>
    <cellStyle name="40% - Accent4 3" xfId="87" xr:uid="{00000000-0005-0000-0000-00004D000000}"/>
    <cellStyle name="40% - Accent4 3 2" xfId="155" xr:uid="{00000000-0005-0000-0000-00004E000000}"/>
    <cellStyle name="40% - Accent4 4" xfId="112" xr:uid="{00000000-0005-0000-0000-00004F000000}"/>
    <cellStyle name="40% - Accent5" xfId="11" builtinId="47" customBuiltin="1"/>
    <cellStyle name="40% - Accent5 2" xfId="61" xr:uid="{00000000-0005-0000-0000-000051000000}"/>
    <cellStyle name="40% - Accent5 2 2" xfId="90" xr:uid="{00000000-0005-0000-0000-000052000000}"/>
    <cellStyle name="40% - Accent5 2 2 2" xfId="158" xr:uid="{00000000-0005-0000-0000-000053000000}"/>
    <cellStyle name="40% - Accent5 2 3" xfId="130" xr:uid="{00000000-0005-0000-0000-000054000000}"/>
    <cellStyle name="40% - Accent5 3" xfId="89" xr:uid="{00000000-0005-0000-0000-000055000000}"/>
    <cellStyle name="40% - Accent5 3 2" xfId="157" xr:uid="{00000000-0005-0000-0000-000056000000}"/>
    <cellStyle name="40% - Accent5 4" xfId="113" xr:uid="{00000000-0005-0000-0000-000057000000}"/>
    <cellStyle name="40% - Accent6" xfId="12" builtinId="51" customBuiltin="1"/>
    <cellStyle name="40% - Accent6 2" xfId="63" xr:uid="{00000000-0005-0000-0000-000059000000}"/>
    <cellStyle name="40% - Accent6 2 2" xfId="92" xr:uid="{00000000-0005-0000-0000-00005A000000}"/>
    <cellStyle name="40% - Accent6 2 2 2" xfId="160" xr:uid="{00000000-0005-0000-0000-00005B000000}"/>
    <cellStyle name="40% - Accent6 2 3" xfId="132" xr:uid="{00000000-0005-0000-0000-00005C000000}"/>
    <cellStyle name="40% - Accent6 3" xfId="91" xr:uid="{00000000-0005-0000-0000-00005D000000}"/>
    <cellStyle name="40% - Accent6 3 2" xfId="159" xr:uid="{00000000-0005-0000-0000-00005E000000}"/>
    <cellStyle name="40% - Accent6 4" xfId="114" xr:uid="{00000000-0005-0000-0000-00005F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29" builtinId="9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Hyperlink 2" xfId="36" xr:uid="{00000000-0005-0000-0000-000077000000}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7C000000}"/>
    <cellStyle name="Normal 2 2" xfId="41" xr:uid="{00000000-0005-0000-0000-00007D000000}"/>
    <cellStyle name="Normal 3" xfId="47" xr:uid="{00000000-0005-0000-0000-00007E000000}"/>
    <cellStyle name="Normal 3 2" xfId="65" xr:uid="{00000000-0005-0000-0000-00007F000000}"/>
    <cellStyle name="Normal 3 2 2" xfId="94" xr:uid="{00000000-0005-0000-0000-000080000000}"/>
    <cellStyle name="Normal 3 2 2 2" xfId="162" xr:uid="{00000000-0005-0000-0000-000081000000}"/>
    <cellStyle name="Normal 3 2 3" xfId="133" xr:uid="{00000000-0005-0000-0000-000082000000}"/>
    <cellStyle name="Normal 3 3" xfId="93" xr:uid="{00000000-0005-0000-0000-000083000000}"/>
    <cellStyle name="Normal 3 3 2" xfId="161" xr:uid="{00000000-0005-0000-0000-000084000000}"/>
    <cellStyle name="Normal 3 4" xfId="116" xr:uid="{00000000-0005-0000-0000-000085000000}"/>
    <cellStyle name="Normal 4" xfId="48" xr:uid="{00000000-0005-0000-0000-000086000000}"/>
    <cellStyle name="Normal 4 2" xfId="66" xr:uid="{00000000-0005-0000-0000-000087000000}"/>
    <cellStyle name="Normal 4 2 2" xfId="96" xr:uid="{00000000-0005-0000-0000-000088000000}"/>
    <cellStyle name="Normal 4 2 2 2" xfId="164" xr:uid="{00000000-0005-0000-0000-000089000000}"/>
    <cellStyle name="Normal 4 2 3" xfId="134" xr:uid="{00000000-0005-0000-0000-00008A000000}"/>
    <cellStyle name="Normal 4 3" xfId="95" xr:uid="{00000000-0005-0000-0000-00008B000000}"/>
    <cellStyle name="Normal 4 3 2" xfId="163" xr:uid="{00000000-0005-0000-0000-00008C000000}"/>
    <cellStyle name="Normal 4 4" xfId="117" xr:uid="{00000000-0005-0000-0000-00008D000000}"/>
    <cellStyle name="Normal 5" xfId="49" xr:uid="{00000000-0005-0000-0000-00008E000000}"/>
    <cellStyle name="Normal 5 2" xfId="67" xr:uid="{00000000-0005-0000-0000-00008F000000}"/>
    <cellStyle name="Normal 5 2 2" xfId="98" xr:uid="{00000000-0005-0000-0000-000090000000}"/>
    <cellStyle name="Normal 5 2 2 2" xfId="166" xr:uid="{00000000-0005-0000-0000-000091000000}"/>
    <cellStyle name="Normal 5 2 3" xfId="135" xr:uid="{00000000-0005-0000-0000-000092000000}"/>
    <cellStyle name="Normal 5 3" xfId="97" xr:uid="{00000000-0005-0000-0000-000093000000}"/>
    <cellStyle name="Normal 5 3 2" xfId="165" xr:uid="{00000000-0005-0000-0000-000094000000}"/>
    <cellStyle name="Normal 5 4" xfId="118" xr:uid="{00000000-0005-0000-0000-000095000000}"/>
    <cellStyle name="Normal 6" xfId="64" xr:uid="{00000000-0005-0000-0000-000096000000}"/>
    <cellStyle name="Normal 7" xfId="50" xr:uid="{00000000-0005-0000-0000-000097000000}"/>
    <cellStyle name="Normal 7 2" xfId="99" xr:uid="{00000000-0005-0000-0000-000098000000}"/>
    <cellStyle name="Normal 7 2 2" xfId="167" xr:uid="{00000000-0005-0000-0000-000099000000}"/>
    <cellStyle name="Normal 7 3" xfId="119" xr:uid="{00000000-0005-0000-0000-00009A000000}"/>
    <cellStyle name="Normal 8" xfId="68" xr:uid="{00000000-0005-0000-0000-00009B000000}"/>
    <cellStyle name="Normal 8 2" xfId="100" xr:uid="{00000000-0005-0000-0000-00009C000000}"/>
    <cellStyle name="Normal 8 2 2" xfId="168" xr:uid="{00000000-0005-0000-0000-00009D000000}"/>
    <cellStyle name="Normal 8 3" xfId="136" xr:uid="{00000000-0005-0000-0000-00009E000000}"/>
    <cellStyle name="Normal 9" xfId="171" xr:uid="{00000000-0005-0000-0000-00009F000000}"/>
    <cellStyle name="Note" xfId="42" builtinId="10" customBuiltin="1"/>
    <cellStyle name="Note 2" xfId="51" xr:uid="{00000000-0005-0000-0000-0000A1000000}"/>
    <cellStyle name="Note 2 2" xfId="102" xr:uid="{00000000-0005-0000-0000-0000A2000000}"/>
    <cellStyle name="Note 2 2 2" xfId="170" xr:uid="{00000000-0005-0000-0000-0000A3000000}"/>
    <cellStyle name="Note 2 3" xfId="120" xr:uid="{00000000-0005-0000-0000-0000A4000000}"/>
    <cellStyle name="Note 3" xfId="101" xr:uid="{00000000-0005-0000-0000-0000A5000000}"/>
    <cellStyle name="Note 3 2" xfId="169" xr:uid="{00000000-0005-0000-0000-0000A6000000}"/>
    <cellStyle name="Note 4" xfId="115" xr:uid="{00000000-0005-0000-0000-0000A7000000}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colors>
    <mruColors>
      <color rgb="FFFFFFCC"/>
      <color rgb="FFCCFFCC"/>
      <color rgb="FF99FF99"/>
      <color rgb="FFFFFF66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ana.ralston@yal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49"/>
  <sheetViews>
    <sheetView showGridLines="0" tabSelected="1" zoomScaleNormal="100" workbookViewId="0">
      <pane ySplit="2" topLeftCell="A3" activePane="bottomLeft" state="frozen"/>
      <selection activeCell="E1" sqref="E1"/>
      <selection pane="bottomLeft" activeCell="A3" sqref="A3"/>
    </sheetView>
  </sheetViews>
  <sheetFormatPr defaultColWidth="9.7265625" defaultRowHeight="11.5" x14ac:dyDescent="0.35"/>
  <cols>
    <col min="1" max="5" width="9.1796875" style="92" customWidth="1"/>
    <col min="6" max="6" width="9.1796875" style="123" customWidth="1"/>
    <col min="7" max="7" width="9.1796875" style="92" customWidth="1"/>
    <col min="8" max="8" width="11.7265625" style="93" customWidth="1"/>
    <col min="9" max="9" width="9.90625" style="122" customWidth="1"/>
    <col min="10" max="10" width="19.6328125" style="113" bestFit="1" customWidth="1"/>
    <col min="11" max="11" width="10.453125" style="122" bestFit="1" customWidth="1"/>
    <col min="12" max="12" width="11.36328125" style="122" bestFit="1" customWidth="1"/>
    <col min="13" max="13" width="10" style="122" bestFit="1" customWidth="1"/>
    <col min="14" max="14" width="17.81640625" style="122" bestFit="1" customWidth="1"/>
    <col min="15" max="16384" width="9.7265625" style="92"/>
  </cols>
  <sheetData>
    <row r="1" spans="1:14" ht="21" customHeight="1" x14ac:dyDescent="0.35">
      <c r="A1" s="91" t="s">
        <v>343</v>
      </c>
      <c r="B1" s="129"/>
      <c r="D1" s="130" t="s">
        <v>328</v>
      </c>
      <c r="E1" s="131"/>
      <c r="F1" s="132"/>
      <c r="G1" s="131"/>
      <c r="H1" s="133"/>
      <c r="I1" s="142"/>
      <c r="K1" s="89"/>
      <c r="M1" s="89"/>
      <c r="N1" s="94"/>
    </row>
    <row r="2" spans="1:14" s="101" customFormat="1" ht="34.5" x14ac:dyDescent="0.35">
      <c r="A2" s="96" t="s">
        <v>155</v>
      </c>
      <c r="B2" s="97" t="s">
        <v>154</v>
      </c>
      <c r="C2" s="96" t="s">
        <v>152</v>
      </c>
      <c r="D2" s="97" t="s">
        <v>153</v>
      </c>
      <c r="E2" s="98" t="s">
        <v>50</v>
      </c>
      <c r="F2" s="99" t="s">
        <v>250</v>
      </c>
      <c r="G2" s="100" t="s">
        <v>81</v>
      </c>
      <c r="H2" s="98" t="s">
        <v>68</v>
      </c>
      <c r="I2" s="98" t="s">
        <v>138</v>
      </c>
      <c r="J2" s="96" t="s">
        <v>0</v>
      </c>
      <c r="K2" s="98" t="s">
        <v>9</v>
      </c>
      <c r="L2" s="98" t="s">
        <v>10</v>
      </c>
      <c r="M2" s="98" t="s">
        <v>11</v>
      </c>
      <c r="N2" s="98" t="s">
        <v>2</v>
      </c>
    </row>
    <row r="3" spans="1:14" ht="92" x14ac:dyDescent="0.35">
      <c r="A3" s="103">
        <v>45108</v>
      </c>
      <c r="B3" s="103">
        <v>46934</v>
      </c>
      <c r="C3" s="103">
        <v>45474</v>
      </c>
      <c r="D3" s="103">
        <f>+C3+365</f>
        <v>45839</v>
      </c>
      <c r="E3" s="134"/>
      <c r="F3" s="104" t="s">
        <v>252</v>
      </c>
      <c r="G3" s="105"/>
      <c r="H3" s="106" t="s">
        <v>253</v>
      </c>
      <c r="I3" s="94" t="s">
        <v>251</v>
      </c>
      <c r="J3" s="147" t="s">
        <v>265</v>
      </c>
      <c r="K3" s="107">
        <v>10</v>
      </c>
      <c r="L3" s="107"/>
      <c r="M3" s="107"/>
      <c r="N3" s="94"/>
    </row>
    <row r="4" spans="1:14" ht="34.5" x14ac:dyDescent="0.35">
      <c r="A4" s="103">
        <v>36799</v>
      </c>
      <c r="B4" s="103">
        <v>47817</v>
      </c>
      <c r="C4" s="103">
        <v>45474</v>
      </c>
      <c r="D4" s="103">
        <f>+C4+364</f>
        <v>45838</v>
      </c>
      <c r="E4" s="134" t="s">
        <v>72</v>
      </c>
      <c r="F4" s="104" t="s">
        <v>220</v>
      </c>
      <c r="G4" s="105">
        <v>45684</v>
      </c>
      <c r="H4" s="106" t="s">
        <v>95</v>
      </c>
      <c r="I4" s="94" t="s">
        <v>264</v>
      </c>
      <c r="J4" s="147" t="s">
        <v>334</v>
      </c>
      <c r="K4" s="107">
        <v>0</v>
      </c>
      <c r="L4" s="107">
        <v>7</v>
      </c>
      <c r="M4" s="107">
        <v>0</v>
      </c>
      <c r="N4" s="94" t="s">
        <v>54</v>
      </c>
    </row>
    <row r="5" spans="1:14" ht="87" x14ac:dyDescent="0.35">
      <c r="A5" s="103">
        <v>31959</v>
      </c>
      <c r="B5" s="110">
        <v>46568</v>
      </c>
      <c r="C5" s="103">
        <v>45474</v>
      </c>
      <c r="D5" s="103">
        <f>+C5+364</f>
        <v>45838</v>
      </c>
      <c r="E5" s="135" t="s">
        <v>15</v>
      </c>
      <c r="F5" s="104" t="s">
        <v>221</v>
      </c>
      <c r="G5" s="105"/>
      <c r="H5" s="106" t="s">
        <v>197</v>
      </c>
      <c r="I5" s="141" t="s">
        <v>315</v>
      </c>
      <c r="J5" s="151" t="s">
        <v>342</v>
      </c>
      <c r="K5" s="107">
        <v>8</v>
      </c>
      <c r="L5" s="107">
        <v>4</v>
      </c>
      <c r="M5" s="107">
        <v>0</v>
      </c>
      <c r="N5" s="94" t="s">
        <v>24</v>
      </c>
    </row>
    <row r="6" spans="1:14" ht="57.5" x14ac:dyDescent="0.35">
      <c r="A6" s="103">
        <v>27942</v>
      </c>
      <c r="B6" s="110">
        <v>46265</v>
      </c>
      <c r="C6" s="103">
        <v>45536</v>
      </c>
      <c r="D6" s="103">
        <f>+C6+365</f>
        <v>45901</v>
      </c>
      <c r="E6" s="134" t="s">
        <v>7</v>
      </c>
      <c r="F6" s="104" t="s">
        <v>220</v>
      </c>
      <c r="G6" s="114"/>
      <c r="H6" s="106" t="s">
        <v>96</v>
      </c>
      <c r="I6" s="94" t="s">
        <v>266</v>
      </c>
      <c r="J6" s="102" t="s">
        <v>195</v>
      </c>
      <c r="K6" s="107">
        <v>0</v>
      </c>
      <c r="L6" s="107">
        <v>4</v>
      </c>
      <c r="M6" s="107">
        <v>0</v>
      </c>
      <c r="N6" s="94" t="s">
        <v>60</v>
      </c>
    </row>
    <row r="7" spans="1:14" ht="34.5" x14ac:dyDescent="0.35">
      <c r="A7" s="103">
        <v>30498</v>
      </c>
      <c r="B7" s="103">
        <v>46203</v>
      </c>
      <c r="C7" s="103">
        <v>45474</v>
      </c>
      <c r="D7" s="103">
        <f>+C7+364</f>
        <v>45838</v>
      </c>
      <c r="E7" s="134" t="s">
        <v>7</v>
      </c>
      <c r="F7" s="104" t="s">
        <v>220</v>
      </c>
      <c r="G7" s="105"/>
      <c r="H7" s="117" t="s">
        <v>83</v>
      </c>
      <c r="I7" s="94" t="s">
        <v>268</v>
      </c>
      <c r="J7" s="102" t="s">
        <v>267</v>
      </c>
      <c r="K7" s="107">
        <v>4</v>
      </c>
      <c r="L7" s="107">
        <v>0</v>
      </c>
      <c r="M7" s="107">
        <v>0</v>
      </c>
      <c r="N7" s="94" t="s">
        <v>13</v>
      </c>
    </row>
    <row r="8" spans="1:14" ht="46" x14ac:dyDescent="0.35">
      <c r="A8" s="103">
        <v>45108</v>
      </c>
      <c r="B8" s="103">
        <v>46934</v>
      </c>
      <c r="C8" s="103">
        <v>45474</v>
      </c>
      <c r="D8" s="103">
        <f>+C8+364</f>
        <v>45838</v>
      </c>
      <c r="E8" s="134" t="s">
        <v>218</v>
      </c>
      <c r="F8" s="104" t="s">
        <v>252</v>
      </c>
      <c r="G8" s="105"/>
      <c r="H8" s="106" t="s">
        <v>257</v>
      </c>
      <c r="I8" s="94" t="s">
        <v>171</v>
      </c>
      <c r="J8" s="147" t="s">
        <v>339</v>
      </c>
      <c r="K8" s="107">
        <v>14</v>
      </c>
      <c r="L8" s="107"/>
      <c r="M8" s="107"/>
      <c r="N8" s="94"/>
    </row>
    <row r="9" spans="1:14" s="113" customFormat="1" ht="92" x14ac:dyDescent="0.35">
      <c r="A9" s="103">
        <v>33756</v>
      </c>
      <c r="B9" s="103">
        <v>46538</v>
      </c>
      <c r="C9" s="103">
        <v>45444</v>
      </c>
      <c r="D9" s="103">
        <f>+C9+364</f>
        <v>45808</v>
      </c>
      <c r="E9" s="134" t="s">
        <v>72</v>
      </c>
      <c r="F9" s="104" t="s">
        <v>221</v>
      </c>
      <c r="G9" s="114"/>
      <c r="H9" s="106" t="s">
        <v>101</v>
      </c>
      <c r="I9" s="94" t="s">
        <v>229</v>
      </c>
      <c r="J9" s="152" t="s">
        <v>318</v>
      </c>
      <c r="K9" s="107">
        <v>0</v>
      </c>
      <c r="L9" s="107">
        <v>0</v>
      </c>
      <c r="M9" s="107">
        <v>24</v>
      </c>
      <c r="N9" s="94" t="s">
        <v>18</v>
      </c>
    </row>
    <row r="10" spans="1:14" s="113" customFormat="1" ht="92" x14ac:dyDescent="0.35">
      <c r="A10" s="103">
        <v>42491</v>
      </c>
      <c r="B10" s="103">
        <v>46507</v>
      </c>
      <c r="C10" s="103">
        <v>45413</v>
      </c>
      <c r="D10" s="103">
        <f>+C10+364</f>
        <v>45777</v>
      </c>
      <c r="E10" s="134" t="s">
        <v>7</v>
      </c>
      <c r="F10" s="104" t="s">
        <v>221</v>
      </c>
      <c r="G10" s="105"/>
      <c r="H10" s="106" t="s">
        <v>124</v>
      </c>
      <c r="I10" s="95" t="s">
        <v>80</v>
      </c>
      <c r="J10" s="102" t="s">
        <v>319</v>
      </c>
      <c r="K10" s="107">
        <v>0</v>
      </c>
      <c r="L10" s="107">
        <v>0</v>
      </c>
      <c r="M10" s="107">
        <v>10</v>
      </c>
      <c r="N10" s="94" t="s">
        <v>18</v>
      </c>
    </row>
    <row r="11" spans="1:14" s="113" customFormat="1" ht="57.5" x14ac:dyDescent="0.35">
      <c r="A11" s="103">
        <v>45108</v>
      </c>
      <c r="B11" s="103">
        <v>46934</v>
      </c>
      <c r="C11" s="103">
        <v>45474</v>
      </c>
      <c r="D11" s="103">
        <f>+C11+364</f>
        <v>45838</v>
      </c>
      <c r="E11" s="134" t="s">
        <v>218</v>
      </c>
      <c r="F11" s="104" t="s">
        <v>252</v>
      </c>
      <c r="G11" s="105"/>
      <c r="H11" s="106" t="s">
        <v>256</v>
      </c>
      <c r="I11" s="94" t="s">
        <v>255</v>
      </c>
      <c r="J11" s="147" t="s">
        <v>254</v>
      </c>
      <c r="K11" s="107">
        <v>10</v>
      </c>
      <c r="L11" s="107"/>
      <c r="M11" s="107"/>
      <c r="N11" s="94"/>
    </row>
    <row r="12" spans="1:14" s="113" customFormat="1" ht="69" x14ac:dyDescent="0.35">
      <c r="A12" s="103">
        <v>31229</v>
      </c>
      <c r="B12" s="103">
        <v>45838</v>
      </c>
      <c r="C12" s="103">
        <v>45474</v>
      </c>
      <c r="D12" s="103">
        <f>+C12+364</f>
        <v>45838</v>
      </c>
      <c r="E12" s="134" t="s">
        <v>7</v>
      </c>
      <c r="F12" s="104" t="s">
        <v>219</v>
      </c>
      <c r="G12" s="105">
        <v>45440</v>
      </c>
      <c r="H12" s="106" t="s">
        <v>86</v>
      </c>
      <c r="I12" s="94" t="s">
        <v>270</v>
      </c>
      <c r="J12" s="102" t="s">
        <v>269</v>
      </c>
      <c r="K12" s="107">
        <v>0</v>
      </c>
      <c r="L12" s="107">
        <v>6</v>
      </c>
      <c r="M12" s="107">
        <v>0</v>
      </c>
      <c r="N12" s="94" t="s">
        <v>46</v>
      </c>
    </row>
    <row r="13" spans="1:14" ht="80.5" x14ac:dyDescent="0.35">
      <c r="A13" s="103">
        <v>37012</v>
      </c>
      <c r="B13" s="103">
        <v>46142</v>
      </c>
      <c r="C13" s="103">
        <v>45413</v>
      </c>
      <c r="D13" s="103">
        <f>+C13+364</f>
        <v>45777</v>
      </c>
      <c r="E13" s="134" t="s">
        <v>7</v>
      </c>
      <c r="F13" s="104" t="s">
        <v>220</v>
      </c>
      <c r="G13" s="114"/>
      <c r="H13" s="117" t="s">
        <v>97</v>
      </c>
      <c r="I13" s="107" t="s">
        <v>271</v>
      </c>
      <c r="J13" s="102" t="s">
        <v>335</v>
      </c>
      <c r="K13" s="107">
        <v>0</v>
      </c>
      <c r="L13" s="107">
        <v>4</v>
      </c>
      <c r="M13" s="107">
        <v>0</v>
      </c>
      <c r="N13" s="94" t="s">
        <v>57</v>
      </c>
    </row>
    <row r="14" spans="1:14" s="113" customFormat="1" ht="46" x14ac:dyDescent="0.35">
      <c r="A14" s="103">
        <v>27576</v>
      </c>
      <c r="B14" s="103">
        <v>46203</v>
      </c>
      <c r="C14" s="103">
        <v>45474</v>
      </c>
      <c r="D14" s="103">
        <f>+C14+364</f>
        <v>45838</v>
      </c>
      <c r="E14" s="134" t="s">
        <v>7</v>
      </c>
      <c r="F14" s="104" t="s">
        <v>220</v>
      </c>
      <c r="G14" s="114"/>
      <c r="H14" s="117" t="s">
        <v>84</v>
      </c>
      <c r="I14" s="94" t="s">
        <v>273</v>
      </c>
      <c r="J14" s="102" t="s">
        <v>272</v>
      </c>
      <c r="K14" s="107">
        <v>2</v>
      </c>
      <c r="L14" s="107">
        <v>4</v>
      </c>
      <c r="M14" s="107">
        <v>0</v>
      </c>
      <c r="N14" s="94" t="s">
        <v>38</v>
      </c>
    </row>
    <row r="15" spans="1:14" s="113" customFormat="1" ht="57.5" x14ac:dyDescent="0.35">
      <c r="A15" s="103">
        <v>28126</v>
      </c>
      <c r="B15" s="103">
        <v>46568</v>
      </c>
      <c r="C15" s="103">
        <v>45474</v>
      </c>
      <c r="D15" s="103">
        <f>+C15+364</f>
        <v>45838</v>
      </c>
      <c r="E15" s="134" t="s">
        <v>7</v>
      </c>
      <c r="F15" s="104" t="s">
        <v>221</v>
      </c>
      <c r="G15" s="105"/>
      <c r="H15" s="106" t="s">
        <v>111</v>
      </c>
      <c r="I15" s="94" t="s">
        <v>276</v>
      </c>
      <c r="J15" s="102" t="s">
        <v>275</v>
      </c>
      <c r="K15" s="107">
        <v>0</v>
      </c>
      <c r="L15" s="107">
        <v>4</v>
      </c>
      <c r="M15" s="107">
        <v>0</v>
      </c>
      <c r="N15" s="94" t="s">
        <v>55</v>
      </c>
    </row>
    <row r="16" spans="1:14" s="118" customFormat="1" ht="46" x14ac:dyDescent="0.35">
      <c r="A16" s="103">
        <v>37092</v>
      </c>
      <c r="B16" s="103">
        <v>46203</v>
      </c>
      <c r="C16" s="103">
        <v>45474</v>
      </c>
      <c r="D16" s="103">
        <f>+C16+364</f>
        <v>45838</v>
      </c>
      <c r="E16" s="134" t="s">
        <v>7</v>
      </c>
      <c r="F16" s="104" t="s">
        <v>220</v>
      </c>
      <c r="G16" s="105"/>
      <c r="H16" s="117" t="s">
        <v>98</v>
      </c>
      <c r="I16" s="94" t="s">
        <v>277</v>
      </c>
      <c r="J16" s="102" t="s">
        <v>336</v>
      </c>
      <c r="K16" s="107">
        <v>10</v>
      </c>
      <c r="L16" s="107">
        <v>0</v>
      </c>
      <c r="M16" s="107">
        <v>0</v>
      </c>
      <c r="N16" s="94" t="s">
        <v>13</v>
      </c>
    </row>
    <row r="17" spans="1:14" ht="103.5" x14ac:dyDescent="0.35">
      <c r="A17" s="103">
        <v>43678</v>
      </c>
      <c r="B17" s="110">
        <v>47330</v>
      </c>
      <c r="C17" s="103">
        <v>45505</v>
      </c>
      <c r="D17" s="103">
        <f>+C17+364</f>
        <v>45869</v>
      </c>
      <c r="E17" s="134" t="s">
        <v>168</v>
      </c>
      <c r="F17" s="140">
        <v>2028</v>
      </c>
      <c r="G17" s="114"/>
      <c r="H17" s="106" t="s">
        <v>177</v>
      </c>
      <c r="I17" s="94" t="s">
        <v>187</v>
      </c>
      <c r="J17" s="102" t="s">
        <v>278</v>
      </c>
      <c r="K17" s="107">
        <v>0</v>
      </c>
      <c r="L17" s="107">
        <v>5</v>
      </c>
      <c r="M17" s="107">
        <v>0</v>
      </c>
      <c r="N17" s="94" t="s">
        <v>178</v>
      </c>
    </row>
    <row r="18" spans="1:14" ht="69" x14ac:dyDescent="0.35">
      <c r="A18" s="103">
        <v>44440</v>
      </c>
      <c r="B18" s="103">
        <v>46265</v>
      </c>
      <c r="C18" s="103">
        <v>45536</v>
      </c>
      <c r="D18" s="103">
        <f>+C18+364</f>
        <v>45900</v>
      </c>
      <c r="E18" s="134" t="s">
        <v>170</v>
      </c>
      <c r="F18" s="104" t="s">
        <v>220</v>
      </c>
      <c r="G18" s="114"/>
      <c r="H18" s="106" t="s">
        <v>215</v>
      </c>
      <c r="I18" s="94" t="s">
        <v>214</v>
      </c>
      <c r="J18" s="150" t="s">
        <v>279</v>
      </c>
      <c r="K18" s="94">
        <v>4</v>
      </c>
      <c r="L18" s="94">
        <v>3</v>
      </c>
      <c r="M18" s="94">
        <v>0</v>
      </c>
      <c r="N18" s="94" t="s">
        <v>29</v>
      </c>
    </row>
    <row r="19" spans="1:14" ht="80.5" x14ac:dyDescent="0.35">
      <c r="A19" s="103">
        <v>42156</v>
      </c>
      <c r="B19" s="103">
        <v>47634</v>
      </c>
      <c r="C19" s="103">
        <v>45444</v>
      </c>
      <c r="D19" s="103">
        <f>+C19+364</f>
        <v>45808</v>
      </c>
      <c r="E19" s="134" t="s">
        <v>7</v>
      </c>
      <c r="F19" s="104" t="s">
        <v>219</v>
      </c>
      <c r="G19" s="105">
        <v>45560</v>
      </c>
      <c r="H19" s="106" t="s">
        <v>93</v>
      </c>
      <c r="I19" s="95" t="s">
        <v>77</v>
      </c>
      <c r="J19" s="102" t="s">
        <v>341</v>
      </c>
      <c r="K19" s="107">
        <v>0</v>
      </c>
      <c r="L19" s="107">
        <v>0</v>
      </c>
      <c r="M19" s="107">
        <v>30</v>
      </c>
      <c r="N19" s="94" t="s">
        <v>18</v>
      </c>
    </row>
    <row r="20" spans="1:14" ht="69" x14ac:dyDescent="0.35">
      <c r="A20" s="103">
        <v>44044</v>
      </c>
      <c r="B20" s="110">
        <v>45869</v>
      </c>
      <c r="C20" s="103">
        <v>45505</v>
      </c>
      <c r="D20" s="103">
        <f>+C20+364</f>
        <v>45869</v>
      </c>
      <c r="E20" s="134" t="s">
        <v>168</v>
      </c>
      <c r="F20" s="104" t="s">
        <v>219</v>
      </c>
      <c r="G20" s="114" t="s">
        <v>210</v>
      </c>
      <c r="H20" s="106" t="s">
        <v>201</v>
      </c>
      <c r="I20" s="94" t="s">
        <v>200</v>
      </c>
      <c r="J20" s="102" t="s">
        <v>280</v>
      </c>
      <c r="K20" s="107">
        <v>1</v>
      </c>
      <c r="L20" s="107">
        <v>3</v>
      </c>
      <c r="M20" s="107">
        <v>0</v>
      </c>
      <c r="N20" s="125" t="s">
        <v>28</v>
      </c>
    </row>
    <row r="21" spans="1:14" ht="69" x14ac:dyDescent="0.35">
      <c r="A21" s="103">
        <v>34530</v>
      </c>
      <c r="B21" s="103">
        <v>47817</v>
      </c>
      <c r="C21" s="103">
        <v>45474</v>
      </c>
      <c r="D21" s="103">
        <f>+C21+364</f>
        <v>45838</v>
      </c>
      <c r="E21" s="134" t="s">
        <v>72</v>
      </c>
      <c r="F21" s="104" t="s">
        <v>219</v>
      </c>
      <c r="G21" s="105" t="s">
        <v>344</v>
      </c>
      <c r="H21" s="106" t="s">
        <v>92</v>
      </c>
      <c r="I21" s="94" t="s">
        <v>281</v>
      </c>
      <c r="J21" s="102" t="s">
        <v>282</v>
      </c>
      <c r="K21" s="107">
        <v>0</v>
      </c>
      <c r="L21" s="107">
        <v>9</v>
      </c>
      <c r="M21" s="107">
        <v>0</v>
      </c>
      <c r="N21" s="94" t="s">
        <v>61</v>
      </c>
    </row>
    <row r="22" spans="1:14" ht="46" x14ac:dyDescent="0.35">
      <c r="A22" s="103">
        <v>44013</v>
      </c>
      <c r="B22" s="103">
        <v>47664</v>
      </c>
      <c r="C22" s="103">
        <v>45474</v>
      </c>
      <c r="D22" s="103">
        <f>+C22+364</f>
        <v>45838</v>
      </c>
      <c r="E22" s="134" t="s">
        <v>218</v>
      </c>
      <c r="F22" s="104" t="s">
        <v>287</v>
      </c>
      <c r="G22" s="105">
        <v>45440</v>
      </c>
      <c r="H22" s="106" t="s">
        <v>205</v>
      </c>
      <c r="I22" s="94" t="s">
        <v>202</v>
      </c>
      <c r="J22" s="102" t="s">
        <v>283</v>
      </c>
      <c r="K22" s="107">
        <v>41</v>
      </c>
      <c r="L22" s="107"/>
      <c r="M22" s="107"/>
      <c r="N22" s="125" t="s">
        <v>237</v>
      </c>
    </row>
    <row r="23" spans="1:14" ht="57.5" x14ac:dyDescent="0.35">
      <c r="A23" s="103">
        <v>36342</v>
      </c>
      <c r="B23" s="103">
        <v>47299</v>
      </c>
      <c r="C23" s="103">
        <v>45474</v>
      </c>
      <c r="D23" s="103">
        <f>+C23+364</f>
        <v>45838</v>
      </c>
      <c r="E23" s="134" t="s">
        <v>7</v>
      </c>
      <c r="F23" s="104" t="s">
        <v>286</v>
      </c>
      <c r="G23" s="105"/>
      <c r="H23" s="117" t="s">
        <v>113</v>
      </c>
      <c r="I23" s="94" t="s">
        <v>285</v>
      </c>
      <c r="J23" s="102" t="s">
        <v>284</v>
      </c>
      <c r="K23" s="107">
        <v>4</v>
      </c>
      <c r="L23" s="107">
        <v>5</v>
      </c>
      <c r="M23" s="107">
        <v>0</v>
      </c>
      <c r="N23" s="94" t="s">
        <v>28</v>
      </c>
    </row>
    <row r="24" spans="1:14" ht="46" x14ac:dyDescent="0.35">
      <c r="A24" s="103">
        <v>37834</v>
      </c>
      <c r="B24" s="103">
        <v>45900</v>
      </c>
      <c r="C24" s="103">
        <v>45323</v>
      </c>
      <c r="D24" s="103">
        <v>45900</v>
      </c>
      <c r="E24" s="134" t="s">
        <v>170</v>
      </c>
      <c r="F24" s="104" t="s">
        <v>219</v>
      </c>
      <c r="G24" s="114">
        <v>45560</v>
      </c>
      <c r="H24" s="106" t="s">
        <v>122</v>
      </c>
      <c r="I24" s="94" t="s">
        <v>289</v>
      </c>
      <c r="J24" s="102" t="s">
        <v>288</v>
      </c>
      <c r="K24" s="107">
        <v>4</v>
      </c>
      <c r="L24" s="107">
        <v>0</v>
      </c>
      <c r="M24" s="107">
        <v>0</v>
      </c>
      <c r="N24" s="94" t="s">
        <v>58</v>
      </c>
    </row>
    <row r="25" spans="1:14" s="119" customFormat="1" ht="46" x14ac:dyDescent="0.35">
      <c r="A25" s="103">
        <v>39264</v>
      </c>
      <c r="B25" s="103">
        <v>47299</v>
      </c>
      <c r="C25" s="103">
        <v>45495</v>
      </c>
      <c r="D25" s="103">
        <f>+C25+364</f>
        <v>45859</v>
      </c>
      <c r="E25" s="134" t="s">
        <v>7</v>
      </c>
      <c r="F25" s="104" t="s">
        <v>286</v>
      </c>
      <c r="G25" s="105"/>
      <c r="H25" s="106" t="s">
        <v>116</v>
      </c>
      <c r="I25" s="94" t="s">
        <v>293</v>
      </c>
      <c r="J25" s="102" t="s">
        <v>292</v>
      </c>
      <c r="K25" s="120">
        <v>0</v>
      </c>
      <c r="L25" s="120">
        <v>6</v>
      </c>
      <c r="M25" s="107">
        <v>0</v>
      </c>
      <c r="N25" s="94" t="s">
        <v>52</v>
      </c>
    </row>
    <row r="26" spans="1:14" ht="46" x14ac:dyDescent="0.35">
      <c r="A26" s="103">
        <v>30864</v>
      </c>
      <c r="B26" s="103">
        <v>47299</v>
      </c>
      <c r="C26" s="103">
        <v>45474</v>
      </c>
      <c r="D26" s="103">
        <f>+C26+364</f>
        <v>45838</v>
      </c>
      <c r="E26" s="134" t="s">
        <v>7</v>
      </c>
      <c r="F26" s="104" t="s">
        <v>286</v>
      </c>
      <c r="G26" s="105"/>
      <c r="H26" s="117" t="s">
        <v>91</v>
      </c>
      <c r="I26" s="94" t="s">
        <v>295</v>
      </c>
      <c r="J26" s="102" t="s">
        <v>294</v>
      </c>
      <c r="K26" s="107">
        <v>0</v>
      </c>
      <c r="L26" s="107">
        <v>4</v>
      </c>
      <c r="M26" s="107">
        <v>0</v>
      </c>
      <c r="N26" s="94" t="s">
        <v>55</v>
      </c>
    </row>
    <row r="27" spans="1:14" ht="57.5" x14ac:dyDescent="0.35">
      <c r="A27" s="103">
        <v>28672</v>
      </c>
      <c r="B27" s="103">
        <v>47238</v>
      </c>
      <c r="C27" s="103">
        <v>45456</v>
      </c>
      <c r="D27" s="103">
        <v>45777</v>
      </c>
      <c r="E27" s="134" t="s">
        <v>7</v>
      </c>
      <c r="F27" s="104" t="s">
        <v>286</v>
      </c>
      <c r="G27" s="105"/>
      <c r="H27" s="106" t="s">
        <v>114</v>
      </c>
      <c r="I27" s="107" t="s">
        <v>297</v>
      </c>
      <c r="J27" s="102" t="s">
        <v>296</v>
      </c>
      <c r="K27" s="107">
        <v>7</v>
      </c>
      <c r="L27" s="107">
        <v>0</v>
      </c>
      <c r="M27" s="107">
        <v>0</v>
      </c>
      <c r="N27" s="94" t="s">
        <v>25</v>
      </c>
    </row>
    <row r="28" spans="1:14" ht="69" x14ac:dyDescent="0.35">
      <c r="A28" s="103">
        <v>44743</v>
      </c>
      <c r="B28" s="103">
        <v>46568</v>
      </c>
      <c r="C28" s="103">
        <v>45474</v>
      </c>
      <c r="D28" s="103">
        <f>+C28+364</f>
        <v>45838</v>
      </c>
      <c r="E28" s="134" t="s">
        <v>218</v>
      </c>
      <c r="F28" s="104" t="s">
        <v>221</v>
      </c>
      <c r="G28" s="105"/>
      <c r="H28" s="106" t="s">
        <v>225</v>
      </c>
      <c r="I28" s="94" t="s">
        <v>226</v>
      </c>
      <c r="J28" s="102" t="s">
        <v>338</v>
      </c>
      <c r="K28" s="107">
        <v>4</v>
      </c>
      <c r="L28" s="107">
        <v>0</v>
      </c>
      <c r="M28" s="107">
        <v>0</v>
      </c>
      <c r="N28" s="125" t="s">
        <v>238</v>
      </c>
    </row>
    <row r="29" spans="1:14" ht="69" x14ac:dyDescent="0.35">
      <c r="A29" s="103">
        <v>32325</v>
      </c>
      <c r="B29" s="103">
        <v>46203</v>
      </c>
      <c r="C29" s="103">
        <v>45474</v>
      </c>
      <c r="D29" s="103">
        <f>+C29+364</f>
        <v>45838</v>
      </c>
      <c r="E29" s="134" t="s">
        <v>7</v>
      </c>
      <c r="F29" s="104" t="s">
        <v>220</v>
      </c>
      <c r="G29" s="114"/>
      <c r="H29" s="106" t="s">
        <v>99</v>
      </c>
      <c r="I29" s="94" t="s">
        <v>299</v>
      </c>
      <c r="J29" s="102" t="s">
        <v>298</v>
      </c>
      <c r="K29" s="107">
        <v>0</v>
      </c>
      <c r="L29" s="107">
        <v>3</v>
      </c>
      <c r="M29" s="107">
        <v>0</v>
      </c>
      <c r="N29" s="94" t="s">
        <v>14</v>
      </c>
    </row>
    <row r="30" spans="1:14" ht="46" x14ac:dyDescent="0.35">
      <c r="A30" s="103">
        <v>27576</v>
      </c>
      <c r="B30" s="103">
        <v>45838</v>
      </c>
      <c r="C30" s="103">
        <v>45108</v>
      </c>
      <c r="D30" s="103">
        <v>45838</v>
      </c>
      <c r="E30" s="134" t="s">
        <v>7</v>
      </c>
      <c r="F30" s="104" t="s">
        <v>222</v>
      </c>
      <c r="G30" s="114">
        <v>45419</v>
      </c>
      <c r="H30" s="117" t="s">
        <v>103</v>
      </c>
      <c r="I30" s="94" t="s">
        <v>329</v>
      </c>
      <c r="J30" s="102" t="s">
        <v>330</v>
      </c>
      <c r="K30" s="107">
        <v>0</v>
      </c>
      <c r="L30" s="107">
        <v>5</v>
      </c>
      <c r="M30" s="107">
        <v>0</v>
      </c>
      <c r="N30" s="94" t="s">
        <v>14</v>
      </c>
    </row>
    <row r="31" spans="1:14" ht="69" x14ac:dyDescent="0.35">
      <c r="A31" s="103">
        <v>35338</v>
      </c>
      <c r="B31" s="103">
        <v>47299</v>
      </c>
      <c r="C31" s="103">
        <v>45474</v>
      </c>
      <c r="D31" s="103">
        <f>+C31+364</f>
        <v>45838</v>
      </c>
      <c r="E31" s="134" t="s">
        <v>7</v>
      </c>
      <c r="F31" s="104" t="s">
        <v>286</v>
      </c>
      <c r="G31" s="105"/>
      <c r="H31" s="117" t="s">
        <v>115</v>
      </c>
      <c r="I31" s="94" t="s">
        <v>323</v>
      </c>
      <c r="J31" s="102" t="s">
        <v>324</v>
      </c>
      <c r="K31" s="120">
        <v>0</v>
      </c>
      <c r="L31" s="120">
        <v>4</v>
      </c>
      <c r="M31" s="107">
        <v>0</v>
      </c>
      <c r="N31" s="94" t="s">
        <v>14</v>
      </c>
    </row>
    <row r="32" spans="1:14" ht="92" x14ac:dyDescent="0.35">
      <c r="A32" s="103">
        <v>38899</v>
      </c>
      <c r="B32" s="103">
        <v>46203</v>
      </c>
      <c r="C32" s="103">
        <v>45474</v>
      </c>
      <c r="D32" s="103">
        <f>+C32+364</f>
        <v>45838</v>
      </c>
      <c r="E32" s="137" t="s">
        <v>15</v>
      </c>
      <c r="F32" s="104" t="s">
        <v>220</v>
      </c>
      <c r="G32" s="114"/>
      <c r="H32" s="106" t="s">
        <v>198</v>
      </c>
      <c r="I32" s="94" t="s">
        <v>325</v>
      </c>
      <c r="J32" s="102" t="s">
        <v>326</v>
      </c>
      <c r="K32" s="107">
        <v>0</v>
      </c>
      <c r="L32" s="107">
        <v>2</v>
      </c>
      <c r="M32" s="107">
        <v>0</v>
      </c>
      <c r="N32" s="94" t="s">
        <v>62</v>
      </c>
    </row>
    <row r="33" spans="1:14" ht="57.5" x14ac:dyDescent="0.35">
      <c r="A33" s="103">
        <v>27942</v>
      </c>
      <c r="B33" s="103">
        <v>46630</v>
      </c>
      <c r="C33" s="103">
        <v>45536</v>
      </c>
      <c r="D33" s="103">
        <f>+C33+364</f>
        <v>45900</v>
      </c>
      <c r="E33" s="134" t="s">
        <v>170</v>
      </c>
      <c r="F33" s="104" t="s">
        <v>221</v>
      </c>
      <c r="G33" s="114"/>
      <c r="H33" s="117" t="s">
        <v>120</v>
      </c>
      <c r="I33" s="94" t="s">
        <v>301</v>
      </c>
      <c r="J33" s="102" t="s">
        <v>300</v>
      </c>
      <c r="K33" s="107">
        <v>10</v>
      </c>
      <c r="L33" s="107">
        <v>0</v>
      </c>
      <c r="M33" s="107">
        <v>0</v>
      </c>
      <c r="N33" s="94" t="s">
        <v>29</v>
      </c>
    </row>
    <row r="34" spans="1:14" ht="69" x14ac:dyDescent="0.35">
      <c r="A34" s="103">
        <v>39630</v>
      </c>
      <c r="B34" s="103">
        <v>46934</v>
      </c>
      <c r="C34" s="103">
        <v>45474</v>
      </c>
      <c r="D34" s="103">
        <f>+C34+364</f>
        <v>45838</v>
      </c>
      <c r="E34" s="135" t="s">
        <v>15</v>
      </c>
      <c r="F34" s="104" t="s">
        <v>252</v>
      </c>
      <c r="G34" s="105"/>
      <c r="H34" s="106" t="s">
        <v>110</v>
      </c>
      <c r="I34" s="94" t="s">
        <v>303</v>
      </c>
      <c r="J34" s="102" t="s">
        <v>302</v>
      </c>
      <c r="K34" s="107">
        <v>5</v>
      </c>
      <c r="L34" s="107">
        <v>3</v>
      </c>
      <c r="M34" s="107">
        <v>0</v>
      </c>
      <c r="N34" s="94" t="s">
        <v>28</v>
      </c>
    </row>
    <row r="35" spans="1:14" ht="34.5" x14ac:dyDescent="0.35">
      <c r="A35" s="103">
        <v>39995</v>
      </c>
      <c r="B35" s="103">
        <v>47299</v>
      </c>
      <c r="C35" s="103">
        <v>45474</v>
      </c>
      <c r="D35" s="103">
        <f>+C35+364</f>
        <v>45838</v>
      </c>
      <c r="E35" s="134" t="s">
        <v>218</v>
      </c>
      <c r="F35" s="104" t="s">
        <v>286</v>
      </c>
      <c r="G35" s="105"/>
      <c r="H35" s="106" t="s">
        <v>90</v>
      </c>
      <c r="I35" s="94" t="s">
        <v>305</v>
      </c>
      <c r="J35" s="102" t="s">
        <v>304</v>
      </c>
      <c r="K35" s="107">
        <v>0</v>
      </c>
      <c r="L35" s="107">
        <v>3</v>
      </c>
      <c r="M35" s="107">
        <v>0</v>
      </c>
      <c r="N35" s="94" t="s">
        <v>37</v>
      </c>
    </row>
    <row r="36" spans="1:14" ht="46" x14ac:dyDescent="0.35">
      <c r="A36" s="103">
        <v>35612</v>
      </c>
      <c r="B36" s="103">
        <v>46234</v>
      </c>
      <c r="C36" s="103">
        <v>45505</v>
      </c>
      <c r="D36" s="103">
        <f>+C36+364</f>
        <v>45869</v>
      </c>
      <c r="E36" s="134" t="s">
        <v>170</v>
      </c>
      <c r="F36" s="104" t="s">
        <v>220</v>
      </c>
      <c r="G36" s="105">
        <v>45684</v>
      </c>
      <c r="H36" s="106" t="s">
        <v>100</v>
      </c>
      <c r="I36" s="94" t="s">
        <v>8</v>
      </c>
      <c r="J36" s="102" t="s">
        <v>306</v>
      </c>
      <c r="K36" s="94">
        <v>0</v>
      </c>
      <c r="L36" s="94">
        <v>4</v>
      </c>
      <c r="M36" s="94">
        <v>0</v>
      </c>
      <c r="N36" s="94" t="s">
        <v>58</v>
      </c>
    </row>
    <row r="37" spans="1:14" ht="69" x14ac:dyDescent="0.35">
      <c r="A37" s="103">
        <v>40442</v>
      </c>
      <c r="B37" s="103">
        <v>46142</v>
      </c>
      <c r="C37" s="103">
        <v>45474</v>
      </c>
      <c r="D37" s="103">
        <f>+C37+364</f>
        <v>45838</v>
      </c>
      <c r="E37" s="134" t="s">
        <v>72</v>
      </c>
      <c r="F37" s="104" t="s">
        <v>220</v>
      </c>
      <c r="G37" s="105">
        <v>45684</v>
      </c>
      <c r="H37" s="117" t="s">
        <v>88</v>
      </c>
      <c r="I37" s="95" t="s">
        <v>307</v>
      </c>
      <c r="J37" s="102" t="s">
        <v>337</v>
      </c>
      <c r="K37" s="107">
        <v>0</v>
      </c>
      <c r="L37" s="107">
        <v>6</v>
      </c>
      <c r="M37" s="107">
        <v>0</v>
      </c>
      <c r="N37" s="94" t="s">
        <v>54</v>
      </c>
    </row>
    <row r="38" spans="1:14" ht="69" x14ac:dyDescent="0.35">
      <c r="A38" s="103">
        <v>37104</v>
      </c>
      <c r="B38" s="103">
        <v>46507</v>
      </c>
      <c r="C38" s="103">
        <v>45413</v>
      </c>
      <c r="D38" s="103">
        <f>+C38+364</f>
        <v>45777</v>
      </c>
      <c r="E38" s="134" t="s">
        <v>72</v>
      </c>
      <c r="F38" s="104" t="s">
        <v>221</v>
      </c>
      <c r="G38" s="114"/>
      <c r="H38" s="106" t="s">
        <v>121</v>
      </c>
      <c r="I38" s="94" t="s">
        <v>309</v>
      </c>
      <c r="J38" s="102" t="s">
        <v>308</v>
      </c>
      <c r="K38" s="107">
        <v>2</v>
      </c>
      <c r="L38" s="107">
        <v>6</v>
      </c>
      <c r="M38" s="107">
        <v>0</v>
      </c>
      <c r="N38" s="94" t="s">
        <v>16</v>
      </c>
    </row>
    <row r="39" spans="1:14" ht="69" x14ac:dyDescent="0.35">
      <c r="A39" s="103">
        <v>44228</v>
      </c>
      <c r="B39" s="110">
        <v>46053</v>
      </c>
      <c r="C39" s="148">
        <v>45323</v>
      </c>
      <c r="D39" s="148">
        <f>+C39+364</f>
        <v>45687</v>
      </c>
      <c r="E39" s="134" t="s">
        <v>72</v>
      </c>
      <c r="F39" s="104" t="s">
        <v>220</v>
      </c>
      <c r="G39" s="149" t="s">
        <v>340</v>
      </c>
      <c r="H39" s="106" t="s">
        <v>207</v>
      </c>
      <c r="I39" s="94" t="s">
        <v>208</v>
      </c>
      <c r="J39" s="102" t="s">
        <v>310</v>
      </c>
      <c r="K39" s="107">
        <v>2</v>
      </c>
      <c r="L39" s="107">
        <v>4</v>
      </c>
      <c r="M39" s="107">
        <v>0</v>
      </c>
      <c r="N39" s="94" t="s">
        <v>28</v>
      </c>
    </row>
    <row r="40" spans="1:14" ht="46" x14ac:dyDescent="0.35">
      <c r="A40" s="103">
        <v>42480</v>
      </c>
      <c r="B40" s="103">
        <v>46112</v>
      </c>
      <c r="C40" s="110">
        <v>45383</v>
      </c>
      <c r="D40" s="103">
        <f>+C40+364</f>
        <v>45747</v>
      </c>
      <c r="E40" s="134" t="s">
        <v>168</v>
      </c>
      <c r="F40" s="104" t="s">
        <v>220</v>
      </c>
      <c r="G40" s="105"/>
      <c r="H40" s="106" t="s">
        <v>216</v>
      </c>
      <c r="I40" s="95" t="s">
        <v>106</v>
      </c>
      <c r="J40" s="102" t="s">
        <v>274</v>
      </c>
      <c r="K40" s="107">
        <v>6</v>
      </c>
      <c r="L40" s="107">
        <v>2</v>
      </c>
      <c r="M40" s="107">
        <v>0</v>
      </c>
      <c r="N40" s="94" t="s">
        <v>239</v>
      </c>
    </row>
    <row r="41" spans="1:14" ht="69" x14ac:dyDescent="0.35">
      <c r="A41" s="103">
        <v>45108</v>
      </c>
      <c r="B41" s="103">
        <v>46934</v>
      </c>
      <c r="C41" s="103">
        <v>45474</v>
      </c>
      <c r="D41" s="103">
        <v>45473</v>
      </c>
      <c r="E41" s="134"/>
      <c r="F41" s="104" t="s">
        <v>252</v>
      </c>
      <c r="G41" s="105"/>
      <c r="H41" s="106" t="s">
        <v>258</v>
      </c>
      <c r="I41" s="144" t="s">
        <v>260</v>
      </c>
      <c r="J41" s="153" t="s">
        <v>262</v>
      </c>
      <c r="K41" s="107">
        <v>0</v>
      </c>
      <c r="L41" s="107">
        <v>6</v>
      </c>
      <c r="M41" s="107">
        <v>0</v>
      </c>
      <c r="N41" s="94"/>
    </row>
    <row r="42" spans="1:14" ht="69" x14ac:dyDescent="0.35">
      <c r="A42" s="103">
        <v>38534</v>
      </c>
      <c r="B42" s="103">
        <v>45838</v>
      </c>
      <c r="C42" s="103">
        <v>45474</v>
      </c>
      <c r="D42" s="103">
        <f>+C42+364</f>
        <v>45838</v>
      </c>
      <c r="E42" s="134" t="s">
        <v>7</v>
      </c>
      <c r="F42" s="104" t="s">
        <v>219</v>
      </c>
      <c r="G42" s="114">
        <v>45435</v>
      </c>
      <c r="H42" s="106" t="s">
        <v>87</v>
      </c>
      <c r="I42" s="94" t="s">
        <v>312</v>
      </c>
      <c r="J42" s="102" t="s">
        <v>311</v>
      </c>
      <c r="K42" s="107">
        <v>0</v>
      </c>
      <c r="L42" s="107">
        <v>6</v>
      </c>
      <c r="M42" s="107">
        <v>0</v>
      </c>
      <c r="N42" s="94" t="s">
        <v>14</v>
      </c>
    </row>
    <row r="43" spans="1:14" ht="57.5" x14ac:dyDescent="0.35">
      <c r="A43" s="103">
        <v>43952</v>
      </c>
      <c r="B43" s="103">
        <v>45777</v>
      </c>
      <c r="C43" s="103">
        <v>45413</v>
      </c>
      <c r="D43" s="103">
        <f>+C43+364</f>
        <v>45777</v>
      </c>
      <c r="E43" s="138" t="s">
        <v>7</v>
      </c>
      <c r="F43" s="104" t="s">
        <v>222</v>
      </c>
      <c r="G43" s="105" t="s">
        <v>210</v>
      </c>
      <c r="H43" s="106" t="s">
        <v>204</v>
      </c>
      <c r="I43" s="94" t="s">
        <v>203</v>
      </c>
      <c r="J43" s="102" t="s">
        <v>313</v>
      </c>
      <c r="K43" s="107">
        <v>0</v>
      </c>
      <c r="L43" s="107">
        <v>6</v>
      </c>
      <c r="M43" s="107">
        <v>0</v>
      </c>
      <c r="N43" s="94"/>
    </row>
    <row r="44" spans="1:14" ht="46" x14ac:dyDescent="0.35">
      <c r="A44" s="103">
        <v>27576</v>
      </c>
      <c r="B44" s="103">
        <v>47299</v>
      </c>
      <c r="C44" s="103">
        <v>45474</v>
      </c>
      <c r="D44" s="103">
        <f>+C44+364</f>
        <v>45838</v>
      </c>
      <c r="E44" s="134" t="s">
        <v>7</v>
      </c>
      <c r="F44" s="104" t="s">
        <v>286</v>
      </c>
      <c r="G44" s="105"/>
      <c r="H44" s="106" t="s">
        <v>89</v>
      </c>
      <c r="I44" s="94" t="s">
        <v>314</v>
      </c>
      <c r="J44" s="102" t="s">
        <v>332</v>
      </c>
      <c r="K44" s="120">
        <v>2</v>
      </c>
      <c r="L44" s="120">
        <v>5</v>
      </c>
      <c r="M44" s="107">
        <v>3</v>
      </c>
      <c r="N44" s="94" t="s">
        <v>56</v>
      </c>
    </row>
    <row r="45" spans="1:14" ht="34.5" x14ac:dyDescent="0.35">
      <c r="A45" s="103">
        <v>45108</v>
      </c>
      <c r="B45" s="103">
        <v>46934</v>
      </c>
      <c r="C45" s="103">
        <v>45474</v>
      </c>
      <c r="D45" s="103">
        <f>+C45+364</f>
        <v>45838</v>
      </c>
      <c r="E45" s="134" t="s">
        <v>218</v>
      </c>
      <c r="F45" s="104" t="s">
        <v>252</v>
      </c>
      <c r="G45" s="105"/>
      <c r="H45" s="117" t="s">
        <v>259</v>
      </c>
      <c r="I45" s="107" t="s">
        <v>261</v>
      </c>
      <c r="J45" s="102" t="s">
        <v>327</v>
      </c>
      <c r="K45" s="107">
        <v>12</v>
      </c>
      <c r="L45" s="107">
        <v>0</v>
      </c>
      <c r="M45" s="107">
        <v>0</v>
      </c>
      <c r="N45" s="94" t="s">
        <v>240</v>
      </c>
    </row>
    <row r="46" spans="1:14" s="113" customFormat="1" ht="57.5" x14ac:dyDescent="0.35">
      <c r="A46" s="103">
        <v>29465</v>
      </c>
      <c r="B46" s="103">
        <v>47452</v>
      </c>
      <c r="C46" s="103">
        <v>45108</v>
      </c>
      <c r="D46" s="103">
        <f>+C46+364</f>
        <v>45472</v>
      </c>
      <c r="E46" s="134" t="s">
        <v>170</v>
      </c>
      <c r="F46" s="104" t="s">
        <v>286</v>
      </c>
      <c r="G46" s="105" t="s">
        <v>333</v>
      </c>
      <c r="H46" s="117" t="s">
        <v>108</v>
      </c>
      <c r="I46" s="94" t="s">
        <v>173</v>
      </c>
      <c r="J46" s="102" t="s">
        <v>331</v>
      </c>
      <c r="K46" s="107">
        <v>0</v>
      </c>
      <c r="L46" s="107">
        <v>0</v>
      </c>
      <c r="M46" s="107">
        <v>0</v>
      </c>
      <c r="N46" s="94" t="s">
        <v>27</v>
      </c>
    </row>
    <row r="47" spans="1:14" x14ac:dyDescent="0.35">
      <c r="K47" s="122">
        <f>SUBTOTAL(9,K9:K46)</f>
        <v>126</v>
      </c>
      <c r="L47" s="122">
        <f>SUBTOTAL(9,L9:L46)</f>
        <v>118</v>
      </c>
      <c r="M47" s="122">
        <f>SUBTOTAL(9,M9:M46)</f>
        <v>67</v>
      </c>
    </row>
    <row r="49" spans="1:4" x14ac:dyDescent="0.35">
      <c r="A49" s="124"/>
      <c r="B49" s="124"/>
      <c r="D49" s="124"/>
    </row>
  </sheetData>
  <autoFilter ref="A2:N46" xr:uid="{00000000-0009-0000-0000-000000000000}">
    <sortState xmlns:xlrd2="http://schemas.microsoft.com/office/spreadsheetml/2017/richdata2" ref="A3:N46">
      <sortCondition ref="J2:J46"/>
    </sortState>
  </autoFilter>
  <phoneticPr fontId="44" type="noConversion"/>
  <printOptions horizontalCentered="1"/>
  <pageMargins left="0.2" right="0.2" top="0.24" bottom="0.37" header="0.17" footer="0.19"/>
  <pageSetup paperSize="5" scale="53" fitToHeight="3" orientation="landscape" r:id="rId1"/>
  <headerFooter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7"/>
  <sheetViews>
    <sheetView topLeftCell="I1" workbookViewId="0">
      <selection activeCell="R17" sqref="R17"/>
    </sheetView>
  </sheetViews>
  <sheetFormatPr defaultRowHeight="12" x14ac:dyDescent="0.3"/>
  <cols>
    <col min="1" max="1" width="6.453125" style="54" bestFit="1" customWidth="1"/>
    <col min="2" max="2" width="6" style="54" bestFit="1" customWidth="1"/>
    <col min="3" max="3" width="7.81640625" style="54" bestFit="1" customWidth="1"/>
    <col min="4" max="4" width="6.36328125" style="54" bestFit="1" customWidth="1"/>
    <col min="5" max="5" width="8.08984375" style="54" bestFit="1" customWidth="1"/>
    <col min="6" max="6" width="7" style="54" bestFit="1" customWidth="1"/>
    <col min="7" max="7" width="8.36328125" style="54" bestFit="1" customWidth="1"/>
    <col min="8" max="8" width="8.6328125" style="54" bestFit="1" customWidth="1"/>
    <col min="9" max="9" width="7" style="54" bestFit="1" customWidth="1"/>
    <col min="10" max="10" width="8.7265625" style="54"/>
    <col min="11" max="11" width="7" style="54" bestFit="1" customWidth="1"/>
    <col min="12" max="12" width="8.7265625" style="54"/>
    <col min="13" max="13" width="5.453125" style="54" bestFit="1" customWidth="1"/>
    <col min="14" max="14" width="10.90625" style="54" bestFit="1" customWidth="1"/>
    <col min="15" max="15" width="8" style="54" bestFit="1" customWidth="1"/>
    <col min="16" max="16" width="7.26953125" style="54" bestFit="1" customWidth="1"/>
    <col min="17" max="17" width="8.36328125" style="54" bestFit="1" customWidth="1"/>
    <col min="18" max="18" width="12.7265625" style="54" bestFit="1" customWidth="1"/>
    <col min="19" max="19" width="34.90625" style="54" bestFit="1" customWidth="1"/>
    <col min="20" max="20" width="24.453125" style="54" bestFit="1" customWidth="1"/>
    <col min="21" max="21" width="8.453125" style="54" bestFit="1" customWidth="1"/>
    <col min="22" max="22" width="3.08984375" style="54" bestFit="1" customWidth="1"/>
    <col min="23" max="23" width="3.81640625" style="54" bestFit="1" customWidth="1"/>
    <col min="24" max="24" width="2.453125" style="54" bestFit="1" customWidth="1"/>
    <col min="25" max="25" width="8.26953125" style="54" bestFit="1" customWidth="1"/>
    <col min="26" max="26" width="2.7265625" style="54" bestFit="1" customWidth="1"/>
    <col min="27" max="27" width="8.54296875" style="54" bestFit="1" customWidth="1"/>
    <col min="28" max="28" width="16.7265625" style="54" bestFit="1" customWidth="1"/>
    <col min="29" max="29" width="7.08984375" style="54" bestFit="1" customWidth="1"/>
    <col min="30" max="16384" width="8.7265625" style="54"/>
  </cols>
  <sheetData>
    <row r="1" spans="1:30" s="34" customFormat="1" ht="48" x14ac:dyDescent="0.35">
      <c r="A1" s="25" t="s">
        <v>140</v>
      </c>
      <c r="B1" s="25" t="s">
        <v>141</v>
      </c>
      <c r="C1" s="25" t="s">
        <v>142</v>
      </c>
      <c r="D1" s="25" t="s">
        <v>143</v>
      </c>
      <c r="E1" s="25" t="s">
        <v>144</v>
      </c>
      <c r="F1" s="25" t="s">
        <v>145</v>
      </c>
      <c r="G1" s="25" t="s">
        <v>146</v>
      </c>
      <c r="H1" s="25" t="s">
        <v>179</v>
      </c>
      <c r="I1" s="26" t="s">
        <v>152</v>
      </c>
      <c r="J1" s="27" t="s">
        <v>153</v>
      </c>
      <c r="K1" s="26" t="s">
        <v>155</v>
      </c>
      <c r="L1" s="27" t="s">
        <v>154</v>
      </c>
      <c r="M1" s="28" t="s">
        <v>50</v>
      </c>
      <c r="N1" s="29" t="s">
        <v>67</v>
      </c>
      <c r="O1" s="30" t="s">
        <v>81</v>
      </c>
      <c r="P1" s="31" t="s">
        <v>147</v>
      </c>
      <c r="Q1" s="31" t="s">
        <v>148</v>
      </c>
      <c r="R1" s="31" t="s">
        <v>149</v>
      </c>
      <c r="S1" s="28" t="s">
        <v>68</v>
      </c>
      <c r="T1" s="28" t="s">
        <v>138</v>
      </c>
      <c r="U1" s="26" t="s">
        <v>0</v>
      </c>
      <c r="V1" s="28" t="s">
        <v>9</v>
      </c>
      <c r="W1" s="28" t="s">
        <v>10</v>
      </c>
      <c r="X1" s="28" t="s">
        <v>11</v>
      </c>
      <c r="Y1" s="28" t="s">
        <v>2</v>
      </c>
      <c r="Z1" s="31" t="s">
        <v>150</v>
      </c>
      <c r="AA1" s="28" t="s">
        <v>3</v>
      </c>
      <c r="AB1" s="32" t="s">
        <v>4</v>
      </c>
      <c r="AC1" s="32" t="s">
        <v>5</v>
      </c>
      <c r="AD1" s="33" t="s">
        <v>6</v>
      </c>
    </row>
    <row r="2" spans="1:30" s="49" customFormat="1" ht="34.25" customHeight="1" x14ac:dyDescent="0.3">
      <c r="A2" s="35" t="s">
        <v>156</v>
      </c>
      <c r="B2" s="35">
        <v>0</v>
      </c>
      <c r="C2" s="35">
        <v>1</v>
      </c>
      <c r="D2" s="35">
        <v>0</v>
      </c>
      <c r="E2" s="36">
        <f>+D2+1</f>
        <v>1</v>
      </c>
      <c r="F2" s="35">
        <v>0</v>
      </c>
      <c r="G2" s="36">
        <f>+F2+1</f>
        <v>1</v>
      </c>
      <c r="H2" s="35">
        <v>2017</v>
      </c>
      <c r="I2" s="37"/>
      <c r="J2" s="38"/>
      <c r="K2" s="37">
        <v>43191</v>
      </c>
      <c r="L2" s="38"/>
      <c r="M2" s="39" t="s">
        <v>7</v>
      </c>
      <c r="N2" s="40"/>
      <c r="O2" s="41">
        <v>42880</v>
      </c>
      <c r="P2" s="42" t="s">
        <v>176</v>
      </c>
      <c r="Q2" s="41"/>
      <c r="R2" s="43" t="s">
        <v>160</v>
      </c>
      <c r="S2" s="44" t="s">
        <v>134</v>
      </c>
      <c r="T2" s="45" t="s">
        <v>135</v>
      </c>
      <c r="U2" s="46" t="s">
        <v>63</v>
      </c>
      <c r="V2" s="47">
        <v>0</v>
      </c>
      <c r="W2" s="47">
        <v>0</v>
      </c>
      <c r="X2" s="47">
        <v>0</v>
      </c>
      <c r="Y2" s="45" t="s">
        <v>66</v>
      </c>
      <c r="Z2" s="45"/>
      <c r="AA2" s="44" t="s">
        <v>33</v>
      </c>
      <c r="AB2" s="45" t="s">
        <v>64</v>
      </c>
      <c r="AC2" s="44" t="s">
        <v>35</v>
      </c>
      <c r="AD2" s="48" t="s">
        <v>65</v>
      </c>
    </row>
    <row r="3" spans="1:30" s="53" customFormat="1" ht="45.65" customHeight="1" x14ac:dyDescent="0.3">
      <c r="A3" s="36" t="s">
        <v>165</v>
      </c>
      <c r="B3" s="36">
        <v>4</v>
      </c>
      <c r="C3" s="36">
        <v>2</v>
      </c>
      <c r="D3" s="36">
        <v>15</v>
      </c>
      <c r="E3" s="36">
        <f>+D3+1</f>
        <v>16</v>
      </c>
      <c r="F3" s="36">
        <v>2017</v>
      </c>
      <c r="G3" s="36">
        <f>+F3+1</f>
        <v>2018</v>
      </c>
      <c r="H3" s="36">
        <v>2017</v>
      </c>
      <c r="I3" s="37">
        <v>42552</v>
      </c>
      <c r="J3" s="37">
        <v>42916</v>
      </c>
      <c r="K3" s="37">
        <v>36982</v>
      </c>
      <c r="L3" s="38">
        <v>42978</v>
      </c>
      <c r="M3" s="39" t="s">
        <v>7</v>
      </c>
      <c r="N3" s="50">
        <v>42880</v>
      </c>
      <c r="O3" s="42">
        <v>42880</v>
      </c>
      <c r="P3" s="42" t="s">
        <v>176</v>
      </c>
      <c r="Q3" s="42" t="s">
        <v>162</v>
      </c>
      <c r="R3" s="51" t="s">
        <v>158</v>
      </c>
      <c r="S3" s="47" t="s">
        <v>107</v>
      </c>
      <c r="T3" s="45" t="s">
        <v>19</v>
      </c>
      <c r="U3" s="46" t="s">
        <v>1</v>
      </c>
      <c r="V3" s="47">
        <v>0</v>
      </c>
      <c r="W3" s="47">
        <v>0</v>
      </c>
      <c r="X3" s="47">
        <v>0</v>
      </c>
      <c r="Y3" s="45" t="s">
        <v>14</v>
      </c>
      <c r="Z3" s="45"/>
      <c r="AA3" s="52" t="s">
        <v>20</v>
      </c>
      <c r="AB3" s="45" t="s">
        <v>21</v>
      </c>
      <c r="AC3" s="52" t="s">
        <v>22</v>
      </c>
      <c r="AD3" s="48" t="s">
        <v>23</v>
      </c>
    </row>
    <row r="4" spans="1:30" s="1" customFormat="1" ht="34.25" customHeight="1" x14ac:dyDescent="0.25">
      <c r="A4" s="2" t="s">
        <v>156</v>
      </c>
      <c r="B4" s="10">
        <v>5</v>
      </c>
      <c r="C4" s="23" t="s">
        <v>51</v>
      </c>
      <c r="D4" s="10">
        <v>5</v>
      </c>
      <c r="E4" s="23" t="s">
        <v>51</v>
      </c>
      <c r="F4" s="10">
        <v>2018</v>
      </c>
      <c r="G4" s="23" t="s">
        <v>51</v>
      </c>
      <c r="H4" s="10">
        <v>2013</v>
      </c>
      <c r="I4" s="11">
        <v>42982</v>
      </c>
      <c r="J4" s="58">
        <v>43711</v>
      </c>
      <c r="K4" s="11">
        <v>41521</v>
      </c>
      <c r="L4" s="11">
        <v>43711</v>
      </c>
      <c r="M4" s="15" t="s">
        <v>7</v>
      </c>
      <c r="N4" s="55">
        <v>43245</v>
      </c>
      <c r="O4" s="14"/>
      <c r="P4" s="14" t="s">
        <v>174</v>
      </c>
      <c r="Q4" s="14" t="s">
        <v>193</v>
      </c>
      <c r="R4" s="22" t="s">
        <v>160</v>
      </c>
      <c r="S4" s="12" t="s">
        <v>119</v>
      </c>
      <c r="T4" s="5" t="s">
        <v>73</v>
      </c>
      <c r="U4" s="13" t="s">
        <v>74</v>
      </c>
      <c r="V4" s="4">
        <v>0</v>
      </c>
      <c r="W4" s="4">
        <v>5</v>
      </c>
      <c r="X4" s="4">
        <v>0</v>
      </c>
      <c r="Y4" s="5" t="s">
        <v>75</v>
      </c>
      <c r="Z4" s="5"/>
      <c r="AA4" s="5" t="s">
        <v>126</v>
      </c>
      <c r="AB4" s="5" t="s">
        <v>127</v>
      </c>
      <c r="AC4" s="3" t="s">
        <v>129</v>
      </c>
      <c r="AD4" s="18" t="s">
        <v>128</v>
      </c>
    </row>
    <row r="5" spans="1:30" s="1" customFormat="1" ht="34.5" customHeight="1" x14ac:dyDescent="0.35">
      <c r="A5" s="10" t="s">
        <v>169</v>
      </c>
      <c r="B5" s="56" t="s">
        <v>51</v>
      </c>
      <c r="C5" s="10" t="s">
        <v>192</v>
      </c>
      <c r="D5" s="56" t="s">
        <v>51</v>
      </c>
      <c r="E5" s="2">
        <v>1</v>
      </c>
      <c r="F5" s="56" t="s">
        <v>51</v>
      </c>
      <c r="G5" s="2">
        <v>1</v>
      </c>
      <c r="H5" s="10">
        <v>2018</v>
      </c>
      <c r="I5" s="9"/>
      <c r="J5" s="58"/>
      <c r="K5" s="9">
        <v>43556</v>
      </c>
      <c r="L5" s="11"/>
      <c r="M5" s="15"/>
      <c r="N5" s="16"/>
      <c r="O5" s="14">
        <v>43258</v>
      </c>
      <c r="P5" s="24" t="s">
        <v>190</v>
      </c>
      <c r="Q5" s="14"/>
      <c r="R5" s="22" t="s">
        <v>159</v>
      </c>
      <c r="S5" s="6" t="s">
        <v>137</v>
      </c>
      <c r="T5" s="5" t="s">
        <v>189</v>
      </c>
      <c r="U5" s="13" t="s">
        <v>191</v>
      </c>
      <c r="V5" s="4">
        <v>0</v>
      </c>
      <c r="W5" s="4">
        <v>0</v>
      </c>
      <c r="X5" s="4">
        <v>0</v>
      </c>
      <c r="Y5" s="5" t="s">
        <v>178</v>
      </c>
      <c r="Z5" s="5"/>
      <c r="AA5" s="6"/>
      <c r="AB5" s="5"/>
      <c r="AC5" s="6"/>
      <c r="AD5" s="19"/>
    </row>
    <row r="6" spans="1:30" s="1" customFormat="1" ht="45.65" customHeight="1" x14ac:dyDescent="0.25">
      <c r="A6" s="59" t="s">
        <v>163</v>
      </c>
      <c r="B6" s="2">
        <v>5</v>
      </c>
      <c r="C6" s="60">
        <v>0</v>
      </c>
      <c r="D6" s="2">
        <v>45</v>
      </c>
      <c r="E6" s="62">
        <v>0</v>
      </c>
      <c r="F6" s="20">
        <v>2020</v>
      </c>
      <c r="G6" s="2">
        <v>0</v>
      </c>
      <c r="H6" s="10">
        <v>2014</v>
      </c>
      <c r="I6" s="9">
        <v>43647</v>
      </c>
      <c r="J6" s="63">
        <v>44012</v>
      </c>
      <c r="K6" s="9">
        <v>33055</v>
      </c>
      <c r="L6" s="9">
        <v>44012</v>
      </c>
      <c r="M6" s="15" t="s">
        <v>196</v>
      </c>
      <c r="N6" s="61">
        <v>43610</v>
      </c>
      <c r="O6" s="8"/>
      <c r="P6" s="57" t="s">
        <v>182</v>
      </c>
      <c r="Q6" s="8"/>
      <c r="R6" s="21" t="s">
        <v>157</v>
      </c>
      <c r="S6" s="6" t="s">
        <v>82</v>
      </c>
      <c r="T6" s="5" t="s">
        <v>39</v>
      </c>
      <c r="U6" s="64" t="s">
        <v>69</v>
      </c>
      <c r="V6" s="4">
        <v>30</v>
      </c>
      <c r="W6" s="4">
        <v>0</v>
      </c>
      <c r="X6" s="4">
        <v>0</v>
      </c>
      <c r="Y6" s="5" t="s">
        <v>79</v>
      </c>
      <c r="Z6" s="5" t="s">
        <v>26</v>
      </c>
      <c r="AA6" s="5" t="s">
        <v>40</v>
      </c>
      <c r="AB6" s="3" t="s">
        <v>41</v>
      </c>
      <c r="AC6" s="18" t="s">
        <v>42</v>
      </c>
    </row>
    <row r="7" spans="1:30" s="1" customFormat="1" ht="45.65" customHeight="1" x14ac:dyDescent="0.25">
      <c r="A7" s="59" t="s">
        <v>163</v>
      </c>
      <c r="B7" s="10">
        <v>5</v>
      </c>
      <c r="C7" s="60">
        <v>0</v>
      </c>
      <c r="D7" s="10">
        <v>45</v>
      </c>
      <c r="E7" s="62">
        <v>0</v>
      </c>
      <c r="F7" s="20">
        <v>2020</v>
      </c>
      <c r="G7" s="2">
        <v>0</v>
      </c>
      <c r="H7" s="10">
        <v>2014</v>
      </c>
      <c r="I7" s="9">
        <v>43647</v>
      </c>
      <c r="J7" s="63">
        <v>44012</v>
      </c>
      <c r="K7" s="9">
        <v>27576</v>
      </c>
      <c r="L7" s="9">
        <v>44012</v>
      </c>
      <c r="M7" s="15" t="s">
        <v>196</v>
      </c>
      <c r="N7" s="61">
        <v>43610</v>
      </c>
      <c r="O7" s="8"/>
      <c r="P7" s="57" t="s">
        <v>182</v>
      </c>
      <c r="Q7" s="8"/>
      <c r="R7" s="21" t="s">
        <v>157</v>
      </c>
      <c r="S7" s="6" t="s">
        <v>85</v>
      </c>
      <c r="T7" s="5" t="s">
        <v>43</v>
      </c>
      <c r="U7" s="62" t="s">
        <v>112</v>
      </c>
      <c r="V7" s="4">
        <v>45</v>
      </c>
      <c r="W7" s="4">
        <v>0</v>
      </c>
      <c r="X7" s="4">
        <v>0</v>
      </c>
      <c r="Y7" s="5" t="s">
        <v>94</v>
      </c>
      <c r="Z7" s="5" t="s">
        <v>44</v>
      </c>
      <c r="AA7" s="7" t="s">
        <v>71</v>
      </c>
      <c r="AB7" s="3" t="s">
        <v>53</v>
      </c>
      <c r="AC7" s="18" t="s">
        <v>45</v>
      </c>
    </row>
    <row r="8" spans="1:30" s="1" customFormat="1" ht="45.65" customHeight="1" x14ac:dyDescent="0.25">
      <c r="A8" s="65" t="s">
        <v>166</v>
      </c>
      <c r="B8" s="65">
        <v>5</v>
      </c>
      <c r="C8" s="77">
        <v>2</v>
      </c>
      <c r="D8" s="66">
        <v>15</v>
      </c>
      <c r="E8" s="67" t="s">
        <v>158</v>
      </c>
      <c r="F8" s="68">
        <v>2019</v>
      </c>
      <c r="G8" s="69">
        <v>2021</v>
      </c>
      <c r="H8" s="65">
        <v>2019</v>
      </c>
      <c r="I8" s="70">
        <v>43282</v>
      </c>
      <c r="J8" s="70">
        <f>+I8+364</f>
        <v>43646</v>
      </c>
      <c r="K8" s="70">
        <v>37773</v>
      </c>
      <c r="L8" s="70">
        <v>44012</v>
      </c>
      <c r="M8" s="71" t="s">
        <v>7</v>
      </c>
      <c r="N8" s="72">
        <v>43610</v>
      </c>
      <c r="O8" s="73">
        <v>43606</v>
      </c>
      <c r="P8" s="73" t="s">
        <v>194</v>
      </c>
      <c r="Q8" s="73"/>
      <c r="R8" s="74" t="s">
        <v>158</v>
      </c>
      <c r="S8" s="66" t="s">
        <v>118</v>
      </c>
      <c r="T8" s="67" t="s">
        <v>31</v>
      </c>
      <c r="U8" s="69" t="s">
        <v>63</v>
      </c>
      <c r="V8" s="75">
        <v>3</v>
      </c>
      <c r="W8" s="75">
        <v>3</v>
      </c>
      <c r="X8" s="75">
        <v>0</v>
      </c>
      <c r="Y8" s="67" t="s">
        <v>32</v>
      </c>
      <c r="Z8" s="67" t="s">
        <v>33</v>
      </c>
      <c r="AA8" s="67" t="s">
        <v>34</v>
      </c>
      <c r="AB8" s="67" t="s">
        <v>35</v>
      </c>
      <c r="AC8" s="76" t="s">
        <v>36</v>
      </c>
    </row>
    <row r="9" spans="1:30" s="1" customFormat="1" ht="34.5" customHeight="1" x14ac:dyDescent="0.25">
      <c r="A9" s="10" t="s">
        <v>167</v>
      </c>
      <c r="B9" s="10">
        <v>5</v>
      </c>
      <c r="C9" s="10"/>
      <c r="D9" s="10">
        <v>5</v>
      </c>
      <c r="E9" s="2"/>
      <c r="F9" s="10">
        <v>2021</v>
      </c>
      <c r="G9" s="2"/>
      <c r="H9" s="10">
        <v>2020</v>
      </c>
      <c r="I9" s="9">
        <v>43922</v>
      </c>
      <c r="J9" s="9">
        <v>44651</v>
      </c>
      <c r="K9" s="9">
        <v>42461</v>
      </c>
      <c r="L9" s="9">
        <v>44651</v>
      </c>
      <c r="M9" s="15" t="s">
        <v>7</v>
      </c>
      <c r="N9" s="82">
        <v>43976</v>
      </c>
      <c r="O9" s="8" t="s">
        <v>213</v>
      </c>
      <c r="P9" s="14" t="s">
        <v>194</v>
      </c>
      <c r="Q9" s="81" t="s">
        <v>211</v>
      </c>
      <c r="R9" s="21" t="s">
        <v>161</v>
      </c>
      <c r="S9" s="80" t="s">
        <v>117</v>
      </c>
      <c r="T9" s="5" t="s">
        <v>76</v>
      </c>
      <c r="U9" s="79" t="s">
        <v>181</v>
      </c>
      <c r="V9" s="4">
        <v>4</v>
      </c>
      <c r="W9" s="4">
        <v>0</v>
      </c>
      <c r="X9" s="4">
        <v>0</v>
      </c>
      <c r="Y9" s="5" t="s">
        <v>12</v>
      </c>
      <c r="Z9" s="3" t="s">
        <v>130</v>
      </c>
      <c r="AA9" s="5" t="s">
        <v>131</v>
      </c>
      <c r="AB9" s="3" t="s">
        <v>132</v>
      </c>
      <c r="AC9" s="18" t="s">
        <v>133</v>
      </c>
    </row>
    <row r="10" spans="1:30" s="1" customFormat="1" ht="34.25" customHeight="1" x14ac:dyDescent="0.35">
      <c r="A10" s="84" t="s">
        <v>169</v>
      </c>
      <c r="B10" s="10">
        <v>5</v>
      </c>
      <c r="C10" s="10"/>
      <c r="D10" s="10">
        <v>5</v>
      </c>
      <c r="E10" s="2"/>
      <c r="F10" s="20">
        <v>2022</v>
      </c>
      <c r="G10" s="2"/>
      <c r="H10" s="10">
        <v>2016</v>
      </c>
      <c r="I10" s="9">
        <v>44348</v>
      </c>
      <c r="J10" s="9">
        <f>+I10+364</f>
        <v>44712</v>
      </c>
      <c r="K10" s="9">
        <v>42156</v>
      </c>
      <c r="L10" s="9">
        <v>44712</v>
      </c>
      <c r="M10" s="10" t="s">
        <v>7</v>
      </c>
      <c r="N10" s="78" t="s">
        <v>224</v>
      </c>
      <c r="O10" s="8" t="s">
        <v>210</v>
      </c>
      <c r="P10" s="83" t="s">
        <v>209</v>
      </c>
      <c r="Q10" s="14"/>
      <c r="R10" s="21" t="s">
        <v>159</v>
      </c>
      <c r="S10" s="80" t="s">
        <v>102</v>
      </c>
      <c r="T10" s="2" t="s">
        <v>78</v>
      </c>
      <c r="U10" s="79" t="s">
        <v>206</v>
      </c>
      <c r="V10" s="4">
        <v>0</v>
      </c>
      <c r="W10" s="4">
        <v>0</v>
      </c>
      <c r="X10" s="4">
        <v>8</v>
      </c>
      <c r="Y10" s="5" t="s">
        <v>18</v>
      </c>
      <c r="Z10" s="85"/>
      <c r="AA10" s="5"/>
      <c r="AB10" s="3"/>
      <c r="AC10" s="17"/>
    </row>
    <row r="11" spans="1:30" s="92" customFormat="1" ht="34.5" customHeight="1" x14ac:dyDescent="0.35">
      <c r="A11" s="95" t="s">
        <v>156</v>
      </c>
      <c r="B11" s="95">
        <v>5</v>
      </c>
      <c r="C11" s="95"/>
      <c r="D11" s="95">
        <v>45</v>
      </c>
      <c r="E11" s="95"/>
      <c r="F11" s="95">
        <v>2024</v>
      </c>
      <c r="G11" s="95"/>
      <c r="H11" s="95">
        <v>2017</v>
      </c>
      <c r="I11" s="95"/>
      <c r="J11" s="105"/>
      <c r="K11" s="103">
        <v>65197</v>
      </c>
      <c r="L11" s="103">
        <v>45473</v>
      </c>
      <c r="M11" s="103">
        <v>44743</v>
      </c>
      <c r="N11" s="103">
        <v>45473</v>
      </c>
      <c r="O11" s="136" t="s">
        <v>7</v>
      </c>
      <c r="P11" s="104" t="s">
        <v>223</v>
      </c>
      <c r="Q11" s="105" t="s">
        <v>210</v>
      </c>
      <c r="R11" s="105"/>
      <c r="S11" s="106" t="s">
        <v>316</v>
      </c>
      <c r="T11" s="94" t="s">
        <v>227</v>
      </c>
      <c r="U11" s="141" t="s">
        <v>317</v>
      </c>
      <c r="V11" s="107">
        <v>0</v>
      </c>
      <c r="W11" s="107">
        <v>0</v>
      </c>
      <c r="X11" s="107">
        <v>6</v>
      </c>
      <c r="Y11" s="94" t="s">
        <v>59</v>
      </c>
      <c r="Z11" s="86" t="s">
        <v>231</v>
      </c>
      <c r="AA11" s="87" t="s">
        <v>232</v>
      </c>
      <c r="AB11" s="111" t="s">
        <v>234</v>
      </c>
      <c r="AC11" s="127" t="s">
        <v>233</v>
      </c>
    </row>
    <row r="12" spans="1:30" s="122" customFormat="1" ht="34.25" customHeight="1" x14ac:dyDescent="0.35">
      <c r="A12" s="95" t="s">
        <v>163</v>
      </c>
      <c r="B12" s="95" t="s">
        <v>263</v>
      </c>
      <c r="C12" s="95"/>
      <c r="D12" s="95">
        <v>26</v>
      </c>
      <c r="E12" s="95">
        <f t="shared" ref="E12:E17" si="0">+D12+1</f>
        <v>27</v>
      </c>
      <c r="F12" s="95">
        <v>26</v>
      </c>
      <c r="G12" s="95">
        <f t="shared" ref="G12:G17" si="1">+F12+1</f>
        <v>27</v>
      </c>
      <c r="H12" s="90">
        <v>2017</v>
      </c>
      <c r="I12" s="121" t="s">
        <v>212</v>
      </c>
      <c r="J12" s="105"/>
      <c r="K12" s="110">
        <v>41456</v>
      </c>
      <c r="L12" s="103">
        <v>45838</v>
      </c>
      <c r="M12" s="103">
        <v>45474</v>
      </c>
      <c r="N12" s="103">
        <f>+M12+364</f>
        <v>45838</v>
      </c>
      <c r="O12" s="134" t="s">
        <v>218</v>
      </c>
      <c r="P12" s="104" t="s">
        <v>223</v>
      </c>
      <c r="Q12" s="108" t="s">
        <v>210</v>
      </c>
      <c r="R12" s="108"/>
      <c r="S12" s="106" t="s">
        <v>109</v>
      </c>
      <c r="T12" s="94" t="s">
        <v>70</v>
      </c>
      <c r="U12" s="112" t="s">
        <v>125</v>
      </c>
      <c r="V12" s="107">
        <v>4</v>
      </c>
      <c r="W12" s="107">
        <v>0</v>
      </c>
      <c r="X12" s="107">
        <v>0</v>
      </c>
      <c r="Y12" s="94" t="s">
        <v>49</v>
      </c>
      <c r="Z12" s="87" t="s">
        <v>183</v>
      </c>
      <c r="AA12" s="87" t="s">
        <v>184</v>
      </c>
      <c r="AB12" s="94" t="s">
        <v>185</v>
      </c>
      <c r="AC12" s="87" t="s">
        <v>186</v>
      </c>
    </row>
    <row r="13" spans="1:30" s="92" customFormat="1" ht="46" x14ac:dyDescent="0.35">
      <c r="A13" s="95" t="s">
        <v>163</v>
      </c>
      <c r="B13" s="95" t="s">
        <v>263</v>
      </c>
      <c r="C13" s="95"/>
      <c r="D13" s="95">
        <v>9</v>
      </c>
      <c r="E13" s="95">
        <f t="shared" si="0"/>
        <v>10</v>
      </c>
      <c r="F13" s="95">
        <v>9</v>
      </c>
      <c r="G13" s="95">
        <f t="shared" si="1"/>
        <v>10</v>
      </c>
      <c r="H13" s="90">
        <v>2017</v>
      </c>
      <c r="I13" s="109" t="s">
        <v>230</v>
      </c>
      <c r="J13" s="105" t="s">
        <v>217</v>
      </c>
      <c r="K13" s="103">
        <v>37803</v>
      </c>
      <c r="L13" s="103">
        <v>45107</v>
      </c>
      <c r="M13" s="103">
        <v>44378</v>
      </c>
      <c r="N13" s="103">
        <f>+M13+364</f>
        <v>44742</v>
      </c>
      <c r="O13" s="134" t="s">
        <v>218</v>
      </c>
      <c r="P13" s="104" t="s">
        <v>223</v>
      </c>
      <c r="Q13" s="105" t="s">
        <v>210</v>
      </c>
      <c r="R13" s="105"/>
      <c r="S13" s="106" t="s">
        <v>104</v>
      </c>
      <c r="T13" s="94" t="s">
        <v>30</v>
      </c>
      <c r="U13" s="112" t="s">
        <v>199</v>
      </c>
      <c r="V13" s="107">
        <v>10</v>
      </c>
      <c r="W13" s="107">
        <v>0</v>
      </c>
      <c r="X13" s="107">
        <v>0</v>
      </c>
      <c r="Y13" s="94" t="s">
        <v>105</v>
      </c>
      <c r="Z13" s="89" t="s">
        <v>235</v>
      </c>
      <c r="AA13" s="87" t="s">
        <v>236</v>
      </c>
      <c r="AB13" s="111"/>
      <c r="AC13" s="88"/>
    </row>
    <row r="14" spans="1:30" s="92" customFormat="1" ht="57" customHeight="1" x14ac:dyDescent="0.35">
      <c r="A14" s="95" t="s">
        <v>163</v>
      </c>
      <c r="B14" s="95" t="s">
        <v>263</v>
      </c>
      <c r="C14" s="95"/>
      <c r="D14" s="95">
        <v>35</v>
      </c>
      <c r="E14" s="95">
        <f t="shared" si="0"/>
        <v>36</v>
      </c>
      <c r="F14" s="95">
        <v>35</v>
      </c>
      <c r="G14" s="95">
        <f t="shared" si="1"/>
        <v>36</v>
      </c>
      <c r="H14" s="95">
        <v>2017</v>
      </c>
      <c r="I14" s="109" t="s">
        <v>230</v>
      </c>
      <c r="J14" s="105"/>
      <c r="K14" s="103">
        <v>28307</v>
      </c>
      <c r="L14" s="110">
        <v>45107</v>
      </c>
      <c r="M14" s="103">
        <v>44764</v>
      </c>
      <c r="N14" s="103">
        <f>+M14+364</f>
        <v>45128</v>
      </c>
      <c r="O14" s="134" t="s">
        <v>218</v>
      </c>
      <c r="P14" s="104" t="s">
        <v>223</v>
      </c>
      <c r="Q14" s="108" t="s">
        <v>210</v>
      </c>
      <c r="R14" s="108"/>
      <c r="S14" s="106" t="s">
        <v>180</v>
      </c>
      <c r="T14" s="94" t="s">
        <v>171</v>
      </c>
      <c r="U14" s="112" t="s">
        <v>172</v>
      </c>
      <c r="V14" s="107">
        <v>14</v>
      </c>
      <c r="W14" s="107">
        <v>0</v>
      </c>
      <c r="X14" s="107">
        <v>0</v>
      </c>
      <c r="Y14" s="94" t="s">
        <v>25</v>
      </c>
      <c r="Z14" s="125" t="s">
        <v>246</v>
      </c>
      <c r="AA14" s="125" t="s">
        <v>247</v>
      </c>
      <c r="AB14" s="94" t="s">
        <v>248</v>
      </c>
      <c r="AC14" s="125" t="s">
        <v>249</v>
      </c>
    </row>
    <row r="15" spans="1:30" s="92" customFormat="1" ht="34.5" customHeight="1" x14ac:dyDescent="0.35">
      <c r="A15" s="90" t="s">
        <v>151</v>
      </c>
      <c r="B15" s="95" t="s">
        <v>263</v>
      </c>
      <c r="C15" s="95"/>
      <c r="D15" s="95">
        <v>52</v>
      </c>
      <c r="E15" s="95">
        <f t="shared" si="0"/>
        <v>53</v>
      </c>
      <c r="F15" s="95">
        <v>52</v>
      </c>
      <c r="G15" s="95">
        <f t="shared" si="1"/>
        <v>53</v>
      </c>
      <c r="H15" s="95">
        <v>2022</v>
      </c>
      <c r="I15" s="105" t="s">
        <v>228</v>
      </c>
      <c r="J15" s="114"/>
      <c r="K15" s="103">
        <v>42979</v>
      </c>
      <c r="L15" s="103">
        <v>46630</v>
      </c>
      <c r="M15" s="103">
        <v>44440</v>
      </c>
      <c r="N15" s="103">
        <v>45169</v>
      </c>
      <c r="O15" s="139" t="s">
        <v>7</v>
      </c>
      <c r="P15" s="104" t="s">
        <v>224</v>
      </c>
      <c r="Q15" s="114">
        <v>44682</v>
      </c>
      <c r="R15" s="114"/>
      <c r="S15" s="106" t="s">
        <v>123</v>
      </c>
      <c r="T15" s="94" t="s">
        <v>48</v>
      </c>
      <c r="U15" s="112" t="s">
        <v>47</v>
      </c>
      <c r="V15" s="107">
        <v>2</v>
      </c>
      <c r="W15" s="107">
        <v>1</v>
      </c>
      <c r="X15" s="107">
        <v>0</v>
      </c>
      <c r="Y15" s="107" t="s">
        <v>241</v>
      </c>
      <c r="Z15" s="125" t="s">
        <v>242</v>
      </c>
      <c r="AA15" s="125" t="s">
        <v>243</v>
      </c>
      <c r="AB15" s="126" t="s">
        <v>245</v>
      </c>
      <c r="AC15" s="128" t="s">
        <v>244</v>
      </c>
    </row>
    <row r="16" spans="1:30" s="113" customFormat="1" ht="58" x14ac:dyDescent="0.35">
      <c r="A16" s="115" t="s">
        <v>175</v>
      </c>
      <c r="B16" s="95">
        <v>5</v>
      </c>
      <c r="C16" s="95" t="s">
        <v>320</v>
      </c>
      <c r="D16" s="95">
        <v>20</v>
      </c>
      <c r="E16" s="95">
        <f t="shared" si="0"/>
        <v>21</v>
      </c>
      <c r="F16" s="95">
        <v>2024</v>
      </c>
      <c r="G16" s="95">
        <f t="shared" si="1"/>
        <v>2025</v>
      </c>
      <c r="H16" s="90">
        <v>2023</v>
      </c>
      <c r="I16" s="95" t="s">
        <v>290</v>
      </c>
      <c r="J16" s="114"/>
      <c r="K16" s="103">
        <v>36739</v>
      </c>
      <c r="L16" s="103">
        <v>45504</v>
      </c>
      <c r="M16" s="103">
        <v>45108</v>
      </c>
      <c r="N16" s="103">
        <f>+M16+364</f>
        <v>45472</v>
      </c>
      <c r="O16" s="134" t="s">
        <v>170</v>
      </c>
      <c r="P16" s="104" t="s">
        <v>286</v>
      </c>
      <c r="Q16" s="114">
        <v>45191</v>
      </c>
      <c r="R16" s="114"/>
      <c r="S16" s="106" t="s">
        <v>139</v>
      </c>
      <c r="T16" s="143" t="s">
        <v>322</v>
      </c>
      <c r="U16" s="146" t="s">
        <v>321</v>
      </c>
      <c r="V16" s="107">
        <v>5</v>
      </c>
      <c r="W16" s="107">
        <v>0</v>
      </c>
      <c r="X16" s="107">
        <v>0</v>
      </c>
      <c r="Y16" s="94" t="s">
        <v>17</v>
      </c>
    </row>
    <row r="17" spans="1:25" s="92" customFormat="1" ht="57.5" x14ac:dyDescent="0.35">
      <c r="A17" s="116" t="s">
        <v>164</v>
      </c>
      <c r="B17" s="95">
        <v>5</v>
      </c>
      <c r="C17" s="95">
        <v>2</v>
      </c>
      <c r="D17" s="95">
        <v>5</v>
      </c>
      <c r="E17" s="95">
        <f t="shared" si="0"/>
        <v>6</v>
      </c>
      <c r="F17" s="95">
        <v>2024</v>
      </c>
      <c r="G17" s="95">
        <f t="shared" si="1"/>
        <v>2025</v>
      </c>
      <c r="H17" s="90">
        <v>2023</v>
      </c>
      <c r="I17" s="105" t="s">
        <v>290</v>
      </c>
      <c r="J17" s="114"/>
      <c r="K17" s="103">
        <v>43647</v>
      </c>
      <c r="L17" s="103">
        <v>45473</v>
      </c>
      <c r="M17" s="103">
        <v>45108</v>
      </c>
      <c r="N17" s="103">
        <f>+M17+364</f>
        <v>45472</v>
      </c>
      <c r="O17" s="134" t="s">
        <v>7</v>
      </c>
      <c r="P17" s="104" t="s">
        <v>286</v>
      </c>
      <c r="Q17" s="114">
        <v>45071</v>
      </c>
      <c r="R17" s="114"/>
      <c r="S17" s="106" t="s">
        <v>136</v>
      </c>
      <c r="T17" s="122" t="s">
        <v>188</v>
      </c>
      <c r="U17" s="145" t="s">
        <v>291</v>
      </c>
      <c r="V17" s="107">
        <v>0</v>
      </c>
      <c r="W17" s="107">
        <v>4</v>
      </c>
      <c r="X17" s="107">
        <v>0</v>
      </c>
      <c r="Y17" s="94" t="s">
        <v>178</v>
      </c>
    </row>
  </sheetData>
  <hyperlinks>
    <hyperlink ref="AC15" r:id="rId1" xr:uid="{40635CE4-A1FB-4109-8AE2-492D2B4706F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ITGs</vt:lpstr>
      <vt:lpstr>Sheet1</vt:lpstr>
      <vt:lpstr>ITGs!Print_Titles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Joyce, Eileen</dc:creator>
  <cp:lastModifiedBy>HP Printer</cp:lastModifiedBy>
  <cp:lastPrinted>2020-03-11T20:08:33Z</cp:lastPrinted>
  <dcterms:created xsi:type="dcterms:W3CDTF">2011-03-21T15:55:58Z</dcterms:created>
  <dcterms:modified xsi:type="dcterms:W3CDTF">2025-02-04T18:56:34Z</dcterms:modified>
</cp:coreProperties>
</file>